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財政係\3 R3\"/>
    </mc:Choice>
  </mc:AlternateContent>
  <xr:revisionPtr revIDLastSave="0" documentId="13_ncr:1_{5FEB8A3D-459F-4A55-A724-FE6E69215CE1}"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E34" i="10"/>
  <c r="BE35" i="10" s="1"/>
  <c r="BE36" i="10" s="1"/>
  <c r="BE37" i="10" s="1"/>
</calcChain>
</file>

<file path=xl/sharedStrings.xml><?xml version="1.0" encoding="utf-8"?>
<sst xmlns="http://schemas.openxmlformats.org/spreadsheetml/2006/main" count="1085" uniqueCount="613">
  <si>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</si>
  <si>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</si>
  <si>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</si>
  <si>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</si>
  <si>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</si>
  <si>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</si>
  <si>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</si>
  <si>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</si>
  <si>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</si>
  <si>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</si>
  <si>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</si>
  <si>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</si>
  <si>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</si>
  <si>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</si>
  <si>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</si>
  <si>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</si>
  <si>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</si>
  <si>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</si>
  <si>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</si>
  <si>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</si>
  <si>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</si>
  <si>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</si>
  <si>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</si>
  <si>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</si>
  <si>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</si>
  <si>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</si>
  <si>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</si>
  <si>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</si>
  <si>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</si>
  <si>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</si>
  <si>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</si>
  <si>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</si>
  <si>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</si>
  <si>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</si>
  <si>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</si>
  <si>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</si>
  <si>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</si>
  <si>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</si>
  <si>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</si>
  <si>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</si>
  <si>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</si>
  <si>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</si>
  <si>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</si>
  <si>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</si>
  <si>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</si>
  <si>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</si>
  <si>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</si>
  <si>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</si>
  <si>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</si>
  <si>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</si>
  <si>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</si>
  <si>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</si>
  <si>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</si>
  <si>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</si>
  <si>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</si>
  <si>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</si>
  <si>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</si>
  <si>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</si>
  <si>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</si>
  <si>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</si>
  <si>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</si>
  <si>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</si>
  <si>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</si>
  <si>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</si>
  <si>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</si>
  <si>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</si>
  <si>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</si>
  <si>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</si>
  <si>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</si>
  <si>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</si>
  <si>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</si>
  <si>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</si>
  <si>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</si>
  <si>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</si>
  <si>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</si>
  <si>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</si>
  <si>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</si>
  <si>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</si>
  <si>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</si>
  <si>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</si>
  <si>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</si>
  <si>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</si>
  <si>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</si>
  <si>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</si>
  <si>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</si>
  <si>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</si>
  <si>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</si>
  <si>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</si>
  <si>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</si>
  <si>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</si>
  <si>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</si>
  <si>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</si>
  <si>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</si>
  <si>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</si>
  <si>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</si>
  <si>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</si>
  <si>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</si>
  <si>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</si>
  <si>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</si>
  <si>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</si>
  <si>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</si>
  <si>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</si>
  <si>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</si>
  <si>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</si>
  <si>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</si>
  <si>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</si>
  <si>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</si>
  <si>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</si>
  <si>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</si>
  <si>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</si>
  <si>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</si>
  <si>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</si>
  <si>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</si>
  <si>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</si>
  <si>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</si>
  <si>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</si>
  <si>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</si>
  <si>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</si>
  <si>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</si>
  <si>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</si>
  <si>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</si>
  <si>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</si>
  <si>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</si>
  <si>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</si>
  <si>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</si>
  <si>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</si>
  <si>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</si>
  <si>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</si>
  <si>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</si>
  <si>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</si>
  <si>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</si>
  <si>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</si>
  <si>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</si>
  <si>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</si>
  <si>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</si>
  <si>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</si>
  <si>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</si>
  <si>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</si>
  <si>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</si>
  <si>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</si>
  <si>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</si>
  <si>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</si>
  <si>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</si>
  <si>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</si>
  <si>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</si>
  <si>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</si>
  <si>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</si>
  <si>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</si>
  <si>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</si>
  <si>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</si>
  <si>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</si>
  <si>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</si>
  <si>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</si>
  <si>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</si>
  <si>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</si>
  <si>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</si>
  <si>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</si>
  <si>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</si>
  <si>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</si>
  <si>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</si>
  <si>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</si>
  <si>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</si>
  <si>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</si>
  <si>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</si>
  <si>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</si>
  <si>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</si>
  <si>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</si>
  <si>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</si>
  <si>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</si>
  <si>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</si>
  <si>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</si>
  <si>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</si>
  <si>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</si>
  <si>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</si>
  <si>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</si>
  <si>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</si>
  <si>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</si>
  <si>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</si>
  <si>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</si>
  <si>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</si>
  <si>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</si>
  <si>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</si>
  <si>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</si>
  <si>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</si>
  <si>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</si>
  <si>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</si>
  <si>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</si>
  <si>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</si>
  <si>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</si>
  <si>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</si>
  <si>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</si>
  <si>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</si>
  <si>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</si>
  <si>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</si>
  <si>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</si>
  <si>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</si>
  <si>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</si>
  <si>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</si>
  <si>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</si>
  <si>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</si>
  <si>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</si>
  <si>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</si>
  <si>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</si>
  <si>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</si>
  <si>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</si>
  <si>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</si>
  <si>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</si>
  <si>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</si>
  <si>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</si>
  <si>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</si>
  <si>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</si>
  <si>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</si>
  <si>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</si>
  <si>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</si>
  <si>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</si>
  <si>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</si>
  <si>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</si>
  <si>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静岡県南伊豆町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</si>
  <si>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</si>
  <si>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</si>
  <si>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</si>
  <si>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</si>
  <si>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</si>
  <si>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</si>
  <si>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</si>
  <si>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</si>
  <si>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</si>
  <si>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</si>
  <si>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</si>
  <si>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</si>
  <si>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</si>
  <si>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</si>
  <si>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</si>
  <si>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</si>
  <si>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</si>
  <si>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</si>
  <si>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</si>
  <si>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</si>
  <si>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</si>
  <si>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</si>
  <si>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</si>
  <si>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</si>
  <si>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</si>
  <si>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</si>
  <si>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</si>
  <si>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</si>
  <si>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</si>
  <si>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</si>
  <si>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</si>
  <si>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</si>
  <si>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</si>
  <si>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</si>
  <si>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</si>
  <si>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</si>
  <si>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</si>
  <si>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</si>
  <si>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</si>
  <si>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</si>
  <si>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</si>
  <si>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</si>
  <si>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</si>
  <si>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</si>
  <si>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</si>
  <si>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</si>
  <si>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</si>
  <si>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</si>
  <si>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</si>
  <si>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</si>
  <si>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</si>
  <si>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</si>
  <si>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</si>
  <si>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</si>
  <si>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</si>
  <si>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</si>
  <si>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</si>
  <si>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</si>
  <si>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</si>
  <si>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</si>
  <si>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</si>
  <si>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</si>
  <si>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</si>
  <si>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</si>
  <si>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</si>
  <si>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</si>
  <si>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</si>
  <si>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</si>
  <si>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</si>
  <si>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</si>
  <si>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</si>
  <si>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</si>
  <si>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</si>
  <si>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</si>
  <si>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</si>
  <si>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</si>
  <si>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</si>
  <si>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</si>
  <si>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</si>
  <si>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</si>
  <si>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</si>
  <si>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</si>
  <si>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</si>
  <si>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</si>
  <si>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</si>
  <si>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</si>
  <si>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</si>
  <si>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</si>
  <si>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</si>
  <si>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</si>
  <si>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</si>
  <si>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</si>
  <si>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</si>
  <si>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</si>
  <si>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</si>
  <si>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</si>
  <si>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</si>
  <si>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</si>
  <si>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</si>
  <si>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</si>
  <si>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</si>
  <si>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</si>
  <si>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</si>
  <si>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</si>
  <si>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</si>
  <si>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</si>
  <si>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</si>
  <si>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</si>
  <si>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</si>
  <si>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</si>
  <si>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</si>
  <si>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</si>
  <si>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</si>
  <si>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</si>
  <si>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</si>
  <si>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</si>
  <si>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</si>
  <si>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</si>
  <si>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</si>
  <si>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</si>
  <si>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</si>
  <si>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</si>
  <si>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</si>
  <si>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</si>
  <si>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</si>
  <si>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</si>
  <si>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</si>
  <si>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</si>
  <si>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</si>
  <si>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</si>
  <si>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</si>
  <si>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</si>
  <si>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</si>
  <si>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</si>
  <si>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</si>
  <si>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</si>
  <si>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</si>
  <si>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</si>
  <si>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</si>
  <si>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</si>
  <si>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</si>
  <si>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</si>
  <si>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</si>
  <si>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</si>
  <si>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</si>
  <si>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</si>
  <si>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</si>
  <si>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</si>
  <si>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</si>
  <si>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</si>
  <si>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</si>
  <si>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</si>
  <si>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</si>
  <si>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静岡県南伊豆町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</si>
  <si>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</si>
  <si>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</si>
  <si>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</si>
  <si>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</si>
  <si>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</si>
  <si>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</si>
  <si>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</si>
  <si>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</si>
  <si>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</si>
  <si>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</si>
  <si>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</si>
  <si>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</si>
  <si>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</si>
  <si>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</si>
  <si>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</si>
  <si>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</si>
  <si>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</si>
  <si>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</si>
  <si>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</si>
  <si>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</si>
  <si>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</si>
  <si>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</si>
  <si>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</si>
  <si>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</si>
  <si>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</si>
  <si>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</si>
  <si>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</si>
  <si>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</si>
  <si>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</si>
  <si>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</si>
  <si>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</si>
  <si>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</si>
  <si>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</si>
  <si>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</si>
  <si>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</si>
  <si>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</si>
  <si>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</si>
  <si>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</si>
  <si>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</si>
  <si>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</si>
  <si>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</si>
  <si>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</si>
  <si>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</si>
  <si>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子浦漁業集落排水事業特別会計</t>
    <phoneticPr fontId="5"/>
  </si>
  <si>
    <t>-</t>
    <phoneticPr fontId="5"/>
  </si>
  <si>
    <t>法非適用企業</t>
    <phoneticPr fontId="5"/>
  </si>
  <si>
    <t>中木漁業集落排水事業特別会計</t>
    <phoneticPr fontId="5"/>
  </si>
  <si>
    <t>妻良漁業集落排水事業特別会計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</si>
  <si>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</si>
  <si>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</si>
  <si>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</si>
  <si>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</si>
  <si>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</si>
  <si>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</si>
  <si>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</si>
  <si>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</si>
  <si>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</si>
  <si>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</si>
  <si>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</si>
  <si>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</si>
  <si>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</si>
  <si>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</si>
  <si>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</si>
  <si>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</si>
  <si>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</si>
  <si>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</si>
  <si>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</si>
  <si>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</si>
  <si>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</si>
  <si>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</si>
  <si>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</si>
  <si>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</si>
  <si>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</si>
  <si>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</si>
  <si>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</si>
  <si>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</si>
  <si>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</si>
  <si>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</si>
  <si>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</si>
  <si>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</si>
  <si>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</si>
  <si>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</si>
  <si>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</si>
  <si>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</si>
  <si>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</si>
  <si>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</si>
  <si>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</si>
  <si>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</si>
  <si>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</si>
  <si>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</si>
  <si>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</si>
  <si>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</si>
  <si>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</si>
  <si>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</si>
  <si>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</si>
  <si>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</si>
  <si>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</si>
  <si>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</si>
  <si>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</si>
  <si>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</si>
  <si>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</si>
  <si>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</si>
  <si>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</si>
  <si>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</si>
  <si>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</si>
  <si>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</si>
  <si>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</si>
  <si>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</si>
  <si>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</si>
  <si>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</si>
  <si>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</si>
  <si>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</si>
  <si>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</si>
  <si>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妻良漁業集落排水事業特別会計</t>
    <phoneticPr fontId="5"/>
  </si>
  <si>
    <t>(Ｆ)</t>
    <phoneticPr fontId="5"/>
  </si>
  <si>
    <t>子浦漁業集落排水事業特別会計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</si>
  <si>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</si>
  <si>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</si>
  <si>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</si>
  <si>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</si>
  <si>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</si>
  <si>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</si>
  <si>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</si>
  <si>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</si>
  <si>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</si>
  <si>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</si>
  <si>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</si>
  <si>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</si>
  <si>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</si>
  <si>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</si>
  <si>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</si>
  <si>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</si>
  <si>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</si>
  <si>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</si>
  <si>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</si>
  <si>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</si>
  <si>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</si>
  <si>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</si>
  <si>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</si>
  <si>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</si>
  <si>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</si>
  <si>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</si>
  <si>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</si>
  <si>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</si>
  <si>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</si>
  <si>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</si>
  <si>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</si>
  <si>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</si>
  <si>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</si>
  <si>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</si>
  <si>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</si>
  <si>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</si>
  <si>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</si>
  <si>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</si>
  <si>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</si>
  <si>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</si>
  <si>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</si>
  <si>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</si>
  <si>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</si>
  <si>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</si>
  <si>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</si>
  <si>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</si>
  <si>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</si>
  <si>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</si>
  <si>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</si>
  <si>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</si>
  <si>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</si>
  <si>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</si>
  <si>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</si>
  <si>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</si>
  <si>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</si>
  <si>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</si>
  <si>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</si>
  <si>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</si>
  <si>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</si>
  <si>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</si>
  <si>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</si>
  <si>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</si>
  <si>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</si>
  <si>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</si>
  <si>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</si>
  <si>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</si>
  <si>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</si>
  <si>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</si>
  <si>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</si>
  <si>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</si>
  <si>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</si>
  <si>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</si>
  <si>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</si>
  <si>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</si>
  <si>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</si>
  <si>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</si>
  <si>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</si>
  <si>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</si>
  <si>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</si>
  <si>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</si>
  <si>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</si>
  <si>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</si>
  <si>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</si>
  <si>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</si>
  <si>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</si>
  <si>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</si>
  <si>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</si>
  <si>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</si>
  <si>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</si>
  <si>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</si>
  <si>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</si>
  <si>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</si>
  <si>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 11.45</t>
  </si>
  <si>
    <t>▲ 1.28</t>
  </si>
  <si>
    <t>一般会計</t>
  </si>
  <si>
    <t>国民健康保険特別会計</t>
  </si>
  <si>
    <t>介護保険特別会計</t>
  </si>
  <si>
    <t>水道事業会計</t>
  </si>
  <si>
    <t>公共下水道事業特別会計</t>
  </si>
  <si>
    <t>後期高齢者医療特別会計</t>
  </si>
  <si>
    <t>土地取得特別会計</t>
  </si>
  <si>
    <t>子浦漁業集落排水事業特別会計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</si>
  <si>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</si>
  <si>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</si>
  <si>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</si>
  <si>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</si>
  <si>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</si>
  <si>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</si>
  <si>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</si>
  <si>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</si>
  <si>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</si>
  <si>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静岡県市町総合事務組合</t>
    <rPh sb="0" eb="3">
      <t>シズオカケン</t>
    </rPh>
    <rPh sb="3" eb="5">
      <t>シマチ</t>
    </rPh>
    <rPh sb="5" eb="7">
      <t>ソウゴウ</t>
    </rPh>
    <rPh sb="7" eb="9">
      <t>ジム</t>
    </rPh>
    <rPh sb="9" eb="11">
      <t>クミアイ</t>
    </rPh>
    <phoneticPr fontId="2"/>
  </si>
  <si>
    <t>南豆衛生プラント組合</t>
    <rPh sb="0" eb="1">
      <t>ミナミ</t>
    </rPh>
    <rPh sb="1" eb="2">
      <t>マメ</t>
    </rPh>
    <rPh sb="2" eb="4">
      <t>エイセイ</t>
    </rPh>
    <rPh sb="8" eb="10">
      <t>クミアイ</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</si>
  <si>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</si>
  <si>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</si>
  <si>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一部事務組合下田ﾒﾃﾞｲｶﾙｾﾝﾀｰ（普通会計分）</t>
    <rPh sb="0" eb="2">
      <t>イチブ</t>
    </rPh>
    <rPh sb="2" eb="4">
      <t>ジム</t>
    </rPh>
    <rPh sb="4" eb="6">
      <t>クミアイ</t>
    </rPh>
    <rPh sb="6" eb="8">
      <t>シモダ</t>
    </rPh>
    <rPh sb="19" eb="21">
      <t>フツウ</t>
    </rPh>
    <rPh sb="21" eb="23">
      <t>カイケイ</t>
    </rPh>
    <rPh sb="23" eb="24">
      <t>ブン</t>
    </rPh>
    <phoneticPr fontId="2"/>
  </si>
  <si>
    <t>一部事務組合下田ﾒﾃﾞｲｶﾙｾﾝﾀｰ（事業会計分）</t>
    <rPh sb="0" eb="2">
      <t>イチブ</t>
    </rPh>
    <rPh sb="2" eb="4">
      <t>ジム</t>
    </rPh>
    <rPh sb="4" eb="6">
      <t>クミアイ</t>
    </rPh>
    <rPh sb="6" eb="8">
      <t>シモダ</t>
    </rPh>
    <rPh sb="20" eb="22">
      <t>カイケイ</t>
    </rPh>
    <rPh sb="22" eb="23">
      <t>カイケイ</t>
    </rPh>
    <rPh sb="23" eb="24">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</si>
  <si>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</si>
  <si>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</si>
  <si>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</si>
  <si>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 xml:space="preserve"> ふるさと応援基金</t>
    <rPh sb="5" eb="9">
      <t>オウエンキキン</t>
    </rPh>
    <phoneticPr fontId="5"/>
  </si>
  <si>
    <t xml:space="preserve"> 公共施設整備基金</t>
    <rPh sb="1" eb="5">
      <t>コウキョウシセツ</t>
    </rPh>
    <rPh sb="5" eb="9">
      <t>セイビキキン</t>
    </rPh>
    <phoneticPr fontId="5"/>
  </si>
  <si>
    <t xml:space="preserve"> 庁舎建設基金</t>
    <rPh sb="1" eb="7">
      <t>チョウシャケンセツキキン</t>
    </rPh>
    <phoneticPr fontId="5"/>
  </si>
  <si>
    <t xml:space="preserve"> ふるさと創生基金</t>
    <rPh sb="5" eb="9">
      <t>ソウセイキキン</t>
    </rPh>
    <phoneticPr fontId="5"/>
  </si>
  <si>
    <t xml:space="preserve"> 交通安全対策推進基金</t>
    <rPh sb="1" eb="5">
      <t>コウツウアンゼン</t>
    </rPh>
    <rPh sb="5" eb="11">
      <t>タイサクスイシンキキン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</si>
</sst>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549D-44D8-BAB1-E4DF9B1B92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115486</c:v>
                </c:pt>
                <c:pt idx="1">
                  <c:v>120385</c:v>
                </c:pt>
                <c:pt idx="2">
                  <c:v>91050</c:v>
                </c:pt>
                <c:pt idx="3">
                  <c:v>99119</c:v>
                </c:pt>
                <c:pt idx="4">
                  <c:v>124889</c:v>
                </c:pt>
              </c:numCache>
            </c:numRef>
          </c:val>
          <c:smooth val="0"/>
          <c:extLst>
            <c:ext xmlns:c16="http://schemas.microsoft.com/office/drawing/2014/chart" uri="{C3380CC4-5D6E-409C-BE32-E72D297353CC}">
              <c16:uniqueId val="{00000001-549D-44D8-BAB1-E4DF9B1B92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9.93</c:v>
                </c:pt>
                <c:pt idx="1">
                  <c:v>9.24</c:v>
                </c:pt>
                <c:pt idx="2">
                  <c:v>5.03</c:v>
                </c:pt>
                <c:pt idx="3">
                  <c:v>3.4</c:v>
                </c:pt>
                <c:pt idx="4">
                  <c:v>6.44</c:v>
                </c:pt>
              </c:numCache>
            </c:numRef>
          </c:val>
          <c:extLst>
            <c:ext xmlns:c16="http://schemas.microsoft.com/office/drawing/2014/chart" uri="{C3380CC4-5D6E-409C-BE32-E72D297353CC}">
              <c16:uniqueId val="{00000000-21FD-45D9-892A-29D5AC4031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39.25</c:v>
                </c:pt>
                <c:pt idx="1">
                  <c:v>40.32</c:v>
                </c:pt>
                <c:pt idx="2">
                  <c:v>33.79</c:v>
                </c:pt>
                <c:pt idx="3">
                  <c:v>34.659999999999997</c:v>
                </c:pt>
                <c:pt idx="4">
                  <c:v>32.28</c:v>
                </c:pt>
              </c:numCache>
            </c:numRef>
          </c:val>
          <c:extLst>
            <c:ext xmlns:c16="http://schemas.microsoft.com/office/drawing/2014/chart" uri="{C3380CC4-5D6E-409C-BE32-E72D297353CC}">
              <c16:uniqueId val="{00000001-21FD-45D9-892A-29D5AC4031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-0.81</c:v>
                </c:pt>
                <c:pt idx="2">
                  <c:v>-11.45</c:v>
                </c:pt>
                <c:pt idx="3">
                  <c:v>-1.28</c:v>
                </c:pt>
                <c:pt idx="4">
                  <c:v>3.77</c:v>
                </c:pt>
              </c:numCache>
            </c:numRef>
          </c:val>
          <c:smooth val="0"/>
          <c:extLst>
            <c:ext xmlns:c16="http://schemas.microsoft.com/office/drawing/2014/chart" uri="{C3380CC4-5D6E-409C-BE32-E72D297353CC}">
              <c16:uniqueId val="{00000002-21FD-45D9-892A-29D5AC4031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BC3-4232-BEE8-E79D30685B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C3-4232-BEE8-E79D30685B7E}"/>
            </c:ext>
          </c:extLst>
        </c:ser>
        <c:ser>
          <c:idx val="2"/>
          <c:order val="2"/>
          <c:tx>
            <c:strRef>
              <c:f>データシート!$A$29</c:f>
              <c:strCache>
                <c:ptCount val="1"/>
                <c:pt idx="0">
                  <c:v>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C3-4232-BEE8-E79D30685B7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C3-4232-BEE8-E79D30685B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4-3BC3-4232-BEE8-E79D30685B7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c:ext xmlns:c16="http://schemas.microsoft.com/office/drawing/2014/chart" uri="{C3380CC4-5D6E-409C-BE32-E72D297353CC}">
              <c16:uniqueId val="{00000005-3BC3-4232-BEE8-E79D30685B7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5.37</c:v>
                </c:pt>
                <c:pt idx="2">
                  <c:v>#N/A</c:v>
                </c:pt>
                <c:pt idx="3">
                  <c:v>4.0199999999999996</c:v>
                </c:pt>
                <c:pt idx="4">
                  <c:v>#N/A</c:v>
                </c:pt>
                <c:pt idx="5">
                  <c:v>3.76</c:v>
                </c:pt>
                <c:pt idx="6">
                  <c:v>#N/A</c:v>
                </c:pt>
                <c:pt idx="7">
                  <c:v>3.83</c:v>
                </c:pt>
                <c:pt idx="8">
                  <c:v>#N/A</c:v>
                </c:pt>
                <c:pt idx="9">
                  <c:v>2.4300000000000002</c:v>
                </c:pt>
              </c:numCache>
            </c:numRef>
          </c:val>
          <c:extLst>
            <c:ext xmlns:c16="http://schemas.microsoft.com/office/drawing/2014/chart" uri="{C3380CC4-5D6E-409C-BE32-E72D297353CC}">
              <c16:uniqueId val="{00000006-3BC3-4232-BEE8-E79D30685B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0.08</c:v>
                </c:pt>
                <c:pt idx="2">
                  <c:v>#N/A</c:v>
                </c:pt>
                <c:pt idx="3">
                  <c:v>0.54</c:v>
                </c:pt>
                <c:pt idx="4">
                  <c:v>#N/A</c:v>
                </c:pt>
                <c:pt idx="5">
                  <c:v>1.7</c:v>
                </c:pt>
                <c:pt idx="6">
                  <c:v>#N/A</c:v>
                </c:pt>
                <c:pt idx="7">
                  <c:v>2.91</c:v>
                </c:pt>
                <c:pt idx="8">
                  <c:v>#N/A</c:v>
                </c:pt>
                <c:pt idx="9">
                  <c:v>3.71</c:v>
                </c:pt>
              </c:numCache>
            </c:numRef>
          </c:val>
          <c:extLst>
            <c:ext xmlns:c16="http://schemas.microsoft.com/office/drawing/2014/chart" uri="{C3380CC4-5D6E-409C-BE32-E72D297353CC}">
              <c16:uniqueId val="{00000007-3BC3-4232-BEE8-E79D30685B7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5.53</c:v>
                </c:pt>
                <c:pt idx="2">
                  <c:v>#N/A</c:v>
                </c:pt>
                <c:pt idx="3">
                  <c:v>8.6199999999999992</c:v>
                </c:pt>
                <c:pt idx="4">
                  <c:v>#N/A</c:v>
                </c:pt>
                <c:pt idx="5">
                  <c:v>7</c:v>
                </c:pt>
                <c:pt idx="6">
                  <c:v>#N/A</c:v>
                </c:pt>
                <c:pt idx="7">
                  <c:v>5.25</c:v>
                </c:pt>
                <c:pt idx="8">
                  <c:v>#N/A</c:v>
                </c:pt>
                <c:pt idx="9">
                  <c:v>4.54</c:v>
                </c:pt>
              </c:numCache>
            </c:numRef>
          </c:val>
          <c:extLst>
            <c:ext xmlns:c16="http://schemas.microsoft.com/office/drawing/2014/chart" uri="{C3380CC4-5D6E-409C-BE32-E72D297353CC}">
              <c16:uniqueId val="{00000008-3BC3-4232-BEE8-E79D30685B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9.24</c:v>
                </c:pt>
                <c:pt idx="4">
                  <c:v>#N/A</c:v>
                </c:pt>
                <c:pt idx="5">
                  <c:v>5.03</c:v>
                </c:pt>
                <c:pt idx="6">
                  <c:v>#N/A</c:v>
                </c:pt>
                <c:pt idx="7">
                  <c:v>3.39</c:v>
                </c:pt>
                <c:pt idx="8">
                  <c:v>#N/A</c:v>
                </c:pt>
                <c:pt idx="9">
                  <c:v>6.44</c:v>
                </c:pt>
              </c:numCache>
            </c:numRef>
          </c:val>
          <c:extLst>
            <c:ext xmlns:c16="http://schemas.microsoft.com/office/drawing/2014/chart" uri="{C3380CC4-5D6E-409C-BE32-E72D297353CC}">
              <c16:uniqueId val="{00000009-3BC3-4232-BEE8-E79D30685B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451</c:v>
                </c:pt>
                <c:pt idx="5">
                  <c:v>434</c:v>
                </c:pt>
                <c:pt idx="8">
                  <c:v>412</c:v>
                </c:pt>
                <c:pt idx="11">
                  <c:v>405</c:v>
                </c:pt>
                <c:pt idx="14">
                  <c:v>428</c:v>
                </c:pt>
              </c:numCache>
            </c:numRef>
          </c:val>
          <c:extLst>
            <c:ext xmlns:c16="http://schemas.microsoft.com/office/drawing/2014/chart" uri="{C3380CC4-5D6E-409C-BE32-E72D297353CC}">
              <c16:uniqueId val="{00000000-8AB7-4B07-86C9-CADB59714C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B7-4B07-86C9-CADB59714C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1</c:v>
                </c:pt>
                <c:pt idx="12">
                  <c:v>4</c:v>
                </c:pt>
              </c:numCache>
            </c:numRef>
          </c:val>
          <c:extLst>
            <c:ext xmlns:c16="http://schemas.microsoft.com/office/drawing/2014/chart" uri="{C3380CC4-5D6E-409C-BE32-E72D297353CC}">
              <c16:uniqueId val="{00000002-8AB7-4B07-86C9-CADB59714C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93</c:v>
                </c:pt>
                <c:pt idx="3">
                  <c:v>80</c:v>
                </c:pt>
                <c:pt idx="6">
                  <c:v>80</c:v>
                </c:pt>
                <c:pt idx="9">
                  <c:v>76</c:v>
                </c:pt>
                <c:pt idx="12">
                  <c:v>71</c:v>
                </c:pt>
              </c:numCache>
            </c:numRef>
          </c:val>
          <c:extLst>
            <c:ext xmlns:c16="http://schemas.microsoft.com/office/drawing/2014/chart" uri="{C3380CC4-5D6E-409C-BE32-E72D297353CC}">
              <c16:uniqueId val="{00000003-8AB7-4B07-86C9-CADB59714C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132</c:v>
                </c:pt>
                <c:pt idx="3">
                  <c:v>136</c:v>
                </c:pt>
                <c:pt idx="6">
                  <c:v>152</c:v>
                </c:pt>
                <c:pt idx="9">
                  <c:v>154</c:v>
                </c:pt>
                <c:pt idx="12">
                  <c:v>157</c:v>
                </c:pt>
              </c:numCache>
            </c:numRef>
          </c:val>
          <c:extLst>
            <c:ext xmlns:c16="http://schemas.microsoft.com/office/drawing/2014/chart" uri="{C3380CC4-5D6E-409C-BE32-E72D297353CC}">
              <c16:uniqueId val="{00000004-8AB7-4B07-86C9-CADB59714C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B7-4B07-86C9-CADB59714C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B7-4B07-86C9-CADB59714C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430</c:v>
                </c:pt>
                <c:pt idx="3">
                  <c:v>428</c:v>
                </c:pt>
                <c:pt idx="6">
                  <c:v>393</c:v>
                </c:pt>
                <c:pt idx="9">
                  <c:v>369</c:v>
                </c:pt>
                <c:pt idx="12">
                  <c:v>402</c:v>
                </c:pt>
              </c:numCache>
            </c:numRef>
          </c:val>
          <c:extLst>
            <c:ext xmlns:c16="http://schemas.microsoft.com/office/drawing/2014/chart" uri="{C3380CC4-5D6E-409C-BE32-E72D297353CC}">
              <c16:uniqueId val="{00000007-8AB7-4B07-86C9-CADB59714C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206</c:v>
                </c:pt>
                <c:pt idx="2">
                  <c:v>#N/A</c:v>
                </c:pt>
                <c:pt idx="3">
                  <c:v>#N/A</c:v>
                </c:pt>
                <c:pt idx="4">
                  <c:v>212</c:v>
                </c:pt>
                <c:pt idx="5">
                  <c:v>#N/A</c:v>
                </c:pt>
                <c:pt idx="6">
                  <c:v>#N/A</c:v>
                </c:pt>
                <c:pt idx="7">
                  <c:v>215</c:v>
                </c:pt>
                <c:pt idx="8">
                  <c:v>#N/A</c:v>
                </c:pt>
                <c:pt idx="9">
                  <c:v>#N/A</c:v>
                </c:pt>
                <c:pt idx="10">
                  <c:v>195</c:v>
                </c:pt>
                <c:pt idx="11">
                  <c:v>#N/A</c:v>
                </c:pt>
                <c:pt idx="12">
                  <c:v>#N/A</c:v>
                </c:pt>
                <c:pt idx="13">
                  <c:v>206</c:v>
                </c:pt>
                <c:pt idx="14">
                  <c:v>#N/A</c:v>
                </c:pt>
              </c:numCache>
            </c:numRef>
          </c:val>
          <c:smooth val="0"/>
          <c:extLst>
            <c:ext xmlns:c16="http://schemas.microsoft.com/office/drawing/2014/chart" uri="{C3380CC4-5D6E-409C-BE32-E72D297353CC}">
              <c16:uniqueId val="{00000008-8AB7-4B07-86C9-CADB59714C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4954</c:v>
                </c:pt>
                <c:pt idx="5">
                  <c:v>5121</c:v>
                </c:pt>
                <c:pt idx="8">
                  <c:v>5145</c:v>
                </c:pt>
                <c:pt idx="11">
                  <c:v>5208</c:v>
                </c:pt>
                <c:pt idx="14">
                  <c:v>5334</c:v>
                </c:pt>
              </c:numCache>
            </c:numRef>
          </c:val>
          <c:extLst>
            <c:ext xmlns:c16="http://schemas.microsoft.com/office/drawing/2014/chart" uri="{C3380CC4-5D6E-409C-BE32-E72D297353CC}">
              <c16:uniqueId val="{00000000-178B-4C61-AE33-D4D09100A5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16</c:v>
                </c:pt>
                <c:pt idx="8">
                  <c:v>11</c:v>
                </c:pt>
                <c:pt idx="11">
                  <c:v>8</c:v>
                </c:pt>
                <c:pt idx="14">
                  <c:v>5</c:v>
                </c:pt>
              </c:numCache>
            </c:numRef>
          </c:val>
          <c:extLst>
            <c:ext xmlns:c16="http://schemas.microsoft.com/office/drawing/2014/chart" uri="{C3380CC4-5D6E-409C-BE32-E72D297353CC}">
              <c16:uniqueId val="{00000001-178B-4C61-AE33-D4D09100A5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2085</c:v>
                </c:pt>
                <c:pt idx="5">
                  <c:v>2069</c:v>
                </c:pt>
                <c:pt idx="8">
                  <c:v>2106</c:v>
                </c:pt>
                <c:pt idx="11">
                  <c:v>2031</c:v>
                </c:pt>
                <c:pt idx="14">
                  <c:v>2093</c:v>
                </c:pt>
              </c:numCache>
            </c:numRef>
          </c:val>
          <c:extLst>
            <c:ext xmlns:c16="http://schemas.microsoft.com/office/drawing/2014/chart" uri="{C3380CC4-5D6E-409C-BE32-E72D297353CC}">
              <c16:uniqueId val="{00000002-178B-4C61-AE33-D4D09100A5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8B-4C61-AE33-D4D09100A5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8B-4C61-AE33-D4D09100A5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8B-4C61-AE33-D4D09100A5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1282</c:v>
                </c:pt>
                <c:pt idx="3">
                  <c:v>1343</c:v>
                </c:pt>
                <c:pt idx="6">
                  <c:v>1247</c:v>
                </c:pt>
                <c:pt idx="9">
                  <c:v>1225</c:v>
                </c:pt>
                <c:pt idx="12">
                  <c:v>1275</c:v>
                </c:pt>
              </c:numCache>
            </c:numRef>
          </c:val>
          <c:extLst>
            <c:ext xmlns:c16="http://schemas.microsoft.com/office/drawing/2014/chart" uri="{C3380CC4-5D6E-409C-BE32-E72D297353CC}">
              <c16:uniqueId val="{00000006-178B-4C61-AE33-D4D09100A5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499</c:v>
                </c:pt>
                <c:pt idx="3">
                  <c:v>507</c:v>
                </c:pt>
                <c:pt idx="6">
                  <c:v>491</c:v>
                </c:pt>
                <c:pt idx="9">
                  <c:v>468</c:v>
                </c:pt>
                <c:pt idx="12">
                  <c:v>420</c:v>
                </c:pt>
              </c:numCache>
            </c:numRef>
          </c:val>
          <c:extLst>
            <c:ext xmlns:c16="http://schemas.microsoft.com/office/drawing/2014/chart" uri="{C3380CC4-5D6E-409C-BE32-E72D297353CC}">
              <c16:uniqueId val="{00000007-178B-4C61-AE33-D4D09100A5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1786</c:v>
                </c:pt>
                <c:pt idx="3">
                  <c:v>1656</c:v>
                </c:pt>
                <c:pt idx="6">
                  <c:v>1556</c:v>
                </c:pt>
                <c:pt idx="9">
                  <c:v>1523</c:v>
                </c:pt>
                <c:pt idx="12">
                  <c:v>1563</c:v>
                </c:pt>
              </c:numCache>
            </c:numRef>
          </c:val>
          <c:extLst>
            <c:ext xmlns:c16="http://schemas.microsoft.com/office/drawing/2014/chart" uri="{C3380CC4-5D6E-409C-BE32-E72D297353CC}">
              <c16:uniqueId val="{00000008-178B-4C61-AE33-D4D09100A5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8B-4C61-AE33-D4D09100A5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4482</c:v>
                </c:pt>
                <c:pt idx="3">
                  <c:v>4734</c:v>
                </c:pt>
                <c:pt idx="6">
                  <c:v>4828</c:v>
                </c:pt>
                <c:pt idx="9">
                  <c:v>5083</c:v>
                </c:pt>
                <c:pt idx="12">
                  <c:v>5273</c:v>
                </c:pt>
              </c:numCache>
            </c:numRef>
          </c:val>
          <c:extLst>
            <c:ext xmlns:c16="http://schemas.microsoft.com/office/drawing/2014/chart" uri="{C3380CC4-5D6E-409C-BE32-E72D297353CC}">
              <c16:uniqueId val="{0000000A-178B-4C61-AE33-D4D09100A5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990</c:v>
                </c:pt>
                <c:pt idx="2">
                  <c:v>#N/A</c:v>
                </c:pt>
                <c:pt idx="3">
                  <c:v>#N/A</c:v>
                </c:pt>
                <c:pt idx="4">
                  <c:v>1034</c:v>
                </c:pt>
                <c:pt idx="5">
                  <c:v>#N/A</c:v>
                </c:pt>
                <c:pt idx="6">
                  <c:v>#N/A</c:v>
                </c:pt>
                <c:pt idx="7">
                  <c:v>859</c:v>
                </c:pt>
                <c:pt idx="8">
                  <c:v>#N/A</c:v>
                </c:pt>
                <c:pt idx="9">
                  <c:v>#N/A</c:v>
                </c:pt>
                <c:pt idx="10">
                  <c:v>1052</c:v>
                </c:pt>
                <c:pt idx="11">
                  <c:v>#N/A</c:v>
                </c:pt>
                <c:pt idx="12">
                  <c:v>#N/A</c:v>
                </c:pt>
                <c:pt idx="13">
                  <c:v>1098</c:v>
                </c:pt>
                <c:pt idx="14">
                  <c:v>#N/A</c:v>
                </c:pt>
              </c:numCache>
            </c:numRef>
          </c:val>
          <c:smooth val="0"/>
          <c:extLst>
            <c:ext xmlns:c16="http://schemas.microsoft.com/office/drawing/2014/chart" uri="{C3380CC4-5D6E-409C-BE32-E72D297353CC}">
              <c16:uniqueId val="{0000000B-178B-4C61-AE33-D4D09100A5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1042</c:v>
                </c:pt>
                <c:pt idx="1">
                  <c:v>1054</c:v>
                </c:pt>
                <c:pt idx="2">
                  <c:v>1069</c:v>
                </c:pt>
              </c:numCache>
            </c:numRef>
          </c:val>
          <c:extLst>
            <c:ext xmlns:c16="http://schemas.microsoft.com/office/drawing/2014/chart" uri="{C3380CC4-5D6E-409C-BE32-E72D297353CC}">
              <c16:uniqueId val="{00000000-42D7-4EDD-B7DE-C56BA47FA0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2D7-4EDD-B7DE-C56BA47FA0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903</c:v>
                </c:pt>
                <c:pt idx="1">
                  <c:v>814</c:v>
                </c:pt>
                <c:pt idx="2">
                  <c:v>845</c:v>
                </c:pt>
              </c:numCache>
            </c:numRef>
          </c:val>
          <c:extLst>
            <c:ext xmlns:c16="http://schemas.microsoft.com/office/drawing/2014/chart" uri="{C3380CC4-5D6E-409C-BE32-E72D297353CC}">
              <c16:uniqueId val="{00000002-42D7-4EDD-B7DE-C56BA47FA0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50">
              <a:latin typeface="ＭＳ Ｐゴシック" panose="020B0600070205080204" pitchFamily="50" charset="-128"/>
              <a:ea typeface="ＭＳ Ｐゴシック" panose="020B0600070205080204" pitchFamily="50" charset="-128"/>
            </a:rPr>
            <a:t>公営企業債の元利償還金に対する繰入金、組合等が起こした地方債の元利償還金に対する負担金等については、昨年度に比べて大きな変化はないが、一般会計債の元利償還金は、昨年度に比べて</a:t>
          </a:r>
          <a:r>
            <a:rPr kumimoji="1" lang="en-US" altLang="ja-JP" sz="1150">
              <a:latin typeface="ＭＳ Ｐゴシック" panose="020B0600070205080204" pitchFamily="50" charset="-128"/>
              <a:ea typeface="ＭＳ Ｐゴシック" panose="020B0600070205080204" pitchFamily="50" charset="-128"/>
            </a:rPr>
            <a:t>33</a:t>
          </a:r>
          <a:r>
            <a:rPr kumimoji="1" lang="ja-JP" altLang="en-US" sz="1150">
              <a:latin typeface="ＭＳ Ｐゴシック" panose="020B0600070205080204" pitchFamily="50" charset="-128"/>
              <a:ea typeface="ＭＳ Ｐゴシック" panose="020B0600070205080204" pitchFamily="50" charset="-128"/>
            </a:rPr>
            <a:t>百万円増加した。これは、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同意の過疎対策事業債（</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579.7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百万円）及び</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同意の臨時財政対策債（</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百万円）の元金償還が開始されたため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である。</a:t>
          </a: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また、近年は、過疎対策事業債や緊急防災・減災事業債、緊急自然災害防止対策事業債など、交付税参入率の高い起債に絞って借り入れを行っているため、算入公債費等についても合わせて増加している。</a:t>
          </a: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財政力が乏しく、事業実施の際は起債に頼らざるをえない当町においては、今後も一般会計債に係る元利償還金等は、暫くの間増加する見込みであるが、それと並行して算入公債費等も高い水準を保てるよう、起債制度の動向に注視していく。</a:t>
          </a:r>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令和２年度は、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デジタル同報系防災行政無線整備工事の本格化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、南伊豆認定こども園子育て支援センター棟の新築などの大型事業の実施により、新規町債発行額＞元金償還額となったため、一般会計債の残高は、前年度に比べ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百万円増加し、結果、将来負担額は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一方、充当可能財源等は、ふるさと応援基金への新規積立による充当可能基金の増、交付税措置率の高い起債に絞って借入れを行っているため、基準財政需要額算入見込額の増により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上記により、分子の額は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百万円の増額となったが、標準財政規模の増により将来負担比率は改善された。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今後暫くの間は、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発行額＞元金償還額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の状況が続くため、一般会計債残高の増加は避けられないことから、</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徴収率の増加による町税の確保、応能応益の原則に基づく使用料及び利用料の設定、ふるさと寄附金の増収など、一層の自主財源の確保</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や歳出の抑制に努め、基金残高の増加に努めたい。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百万円の積立を行った一方で、学校法人所有のテニスコート購入の財源としてスポーツ振興基金を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百万円、観光施設維持補修工事（落石防護柵補修）の財源として公共施設整備基金を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その年度のふるさと寄附金総額から返礼品代や広告料等の必要経費を差し引いた金額を自動的に積み立てるため、他の基金とは性質が異なる。よって、余剰金を基金に積み立てる際の方針であるが、財政調整基金（積立目標額に到達するまで）、庁舎建設基金（積立目標額：６億円）、公共施設整備基金への積立を優先とし、コロナ禍による町税の減収などの不測の事態への対応に加え、経年劣化により損傷の激しい公共施設の老朽化対策など財政需要に対応するため、適正な基金の管理と使途の説明に努め、単なる肥大化とならないよう注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魅力あるまちづくり事業の財源として積み立てており、令和２年度は、光ファイバ網整備事業や環境基本計画策定事業等の財源として活用した。公共施設整備基金は、公共施設の機能保全を図り、施設の長寿命化に資するための整備及び改修の財源として積み立てており、令和２年度は、観光施設維持補修工事（落石防護柵補修、観光トイレ改修）や町営住宅の長寿命化対策の財源として活用した。その他、庁舎建設基金は、庁舎建設時の財源不足を補うため、ふるさと創生基金は、国際交流・親善の推進とふるさとの伝承・文化・芸能の開発・継承を図るため、交通安全対策推進基金は、交通安全対策の推進に関する事業に充当する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左に掲載した基金のうち大幅に増減したのは、ふるさと応援基金と公共施設整備基金である。その理由は、前者は、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光ファイバ網整備事業や環境基本計画策定事業等の財源として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百万円を取り崩したものの、ふるさと寄附金総額から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返礼品代や広告料等の必要経費を差し引いた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百万円を積み立てたため、差し引きで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百万円増加し、後者は、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観光施設維持補修工事（落石防護柵補修、観光トイレ改修）や町営住宅の長寿命化対策の財源として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徒数の減少や施設の老朽化に伴い、令和９年度頃の開校を目途に中学校の統廃合（２校から１校へ）を検討している。建設に当たっては、国庫補助金や町債（学校教育施設等整備事業債、過疎対策事業債）を財源として見込んでいるが、過疎対策事業債は要望額どおり確保することが難しく、財源のやり繰りに苦慮することが想定される。そのような状況に対応し、施設の計画的な更新を進めるためには、安定した財源の確保が必要であることから、公共施設整備基金への積立を最優先とし、その他の目的基金については、需要を注視しながら適切な管理・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令和２年度は、基金運用益のみの積立となったため、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年度にふるさと納税制度の改正により、返礼品の見直しや返礼率が３割以下に改正されたことを受け、ふるさと寄附金額が予算額を大幅に下回ったため、財政調整基金を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百万円に大幅に減少したため、令和元年度以降、当時の水準に戻すべく積立を行ってきたが、ここ２年は基金運用益のみの積立に留まっており、令和２年度末の基金残高は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年度末残高にはほど遠い状況にある。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当町の財政力は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で、類似団体内平均値に比べるとかなり低い。また、当町の人口は年に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人程度のペースで減少し、高齢化の進展による生産年齢人口の減少に伴い、町税の減収にも歯止めがかからない。更に、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依存財源の割合が７割程度と高く、中でも地方交付税が歳入決算額の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％程度を占めている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が、コロナ禍による国税の減収等を踏まえると、例年どおりの交付額を確保できるかは不透明な状況である。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よって、今後も安定的な財政運営を行い、自立可能なまちづくりを推進するため、令和５年度末残高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億円を目標に積増しを行っていきたい。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ここ数十年、基金残高は３千円であり、増減していない。今後も積立の予定はない。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地方消費税交付金及び森林環境譲与税の増額により、基準財政収入額については前年度から</a:t>
          </a:r>
          <a:r>
            <a:rPr kumimoji="1" lang="en-US" altLang="ja-JP" sz="1150">
              <a:latin typeface="ＭＳ Ｐゴシック" panose="020B0600070205080204" pitchFamily="50" charset="-128"/>
              <a:ea typeface="ＭＳ Ｐゴシック" panose="020B0600070205080204" pitchFamily="50" charset="-128"/>
            </a:rPr>
            <a:t>47.7</a:t>
          </a:r>
          <a:r>
            <a:rPr kumimoji="1" lang="ja-JP" altLang="en-US" sz="1150">
              <a:latin typeface="ＭＳ Ｐゴシック" panose="020B0600070205080204" pitchFamily="50" charset="-128"/>
              <a:ea typeface="ＭＳ Ｐゴシック" panose="020B0600070205080204" pitchFamily="50" charset="-128"/>
            </a:rPr>
            <a:t>百万円増額したが、地域社会再生事業費の新設により基準財政需要額も前年度から</a:t>
          </a:r>
          <a:r>
            <a:rPr kumimoji="1" lang="en-US" altLang="ja-JP" sz="1150">
              <a:latin typeface="ＭＳ Ｐゴシック" panose="020B0600070205080204" pitchFamily="50" charset="-128"/>
              <a:ea typeface="ＭＳ Ｐゴシック" panose="020B0600070205080204" pitchFamily="50" charset="-128"/>
            </a:rPr>
            <a:t>263.6</a:t>
          </a:r>
          <a:r>
            <a:rPr kumimoji="1" lang="ja-JP" altLang="en-US" sz="1150">
              <a:latin typeface="ＭＳ Ｐゴシック" panose="020B0600070205080204" pitchFamily="50" charset="-128"/>
              <a:ea typeface="ＭＳ Ｐゴシック" panose="020B0600070205080204" pitchFamily="50" charset="-128"/>
            </a:rPr>
            <a:t>百万円増額したため、令和２年度の財政力指数（単年度）は</a:t>
          </a:r>
          <a:r>
            <a:rPr kumimoji="1" lang="en-US" altLang="ja-JP" sz="1150">
              <a:latin typeface="ＭＳ Ｐゴシック" panose="020B0600070205080204" pitchFamily="50" charset="-128"/>
              <a:ea typeface="ＭＳ Ｐゴシック" panose="020B0600070205080204" pitchFamily="50" charset="-128"/>
            </a:rPr>
            <a:t>0.30</a:t>
          </a:r>
          <a:r>
            <a:rPr kumimoji="1" lang="ja-JP" altLang="en-US" sz="1150">
              <a:latin typeface="ＭＳ Ｐゴシック" panose="020B0600070205080204" pitchFamily="50" charset="-128"/>
              <a:ea typeface="ＭＳ Ｐゴシック" panose="020B0600070205080204" pitchFamily="50" charset="-128"/>
            </a:rPr>
            <a:t>となり、３ケ年平均数値についても例年並みの</a:t>
          </a:r>
          <a:r>
            <a:rPr kumimoji="1" lang="en-US" altLang="ja-JP" sz="1150">
              <a:latin typeface="ＭＳ Ｐゴシック" panose="020B0600070205080204" pitchFamily="50" charset="-128"/>
              <a:ea typeface="ＭＳ Ｐゴシック" panose="020B0600070205080204" pitchFamily="50" charset="-128"/>
            </a:rPr>
            <a:t>0.31</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baseline="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しかし、人口減少、高齢化に伴う生産年齢人口の減少、主要産業である観光業の低迷等による町税の減少は、今後も引き続き見込まれることから、徴収率強化に加え、交流人口の増加に繋がる政策（誘客促進、ﾜｰｹｰｼｮﾝ等）を実施し、町民所得の向上に繋げ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分子である経常経費充当一般財源は、会計年度任用職員制度の開始による人件費の増（＋</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百万円）、</a:t>
          </a:r>
          <a:r>
            <a:rPr kumimoji="1" lang="en-US" altLang="ja-JP" sz="1150">
              <a:latin typeface="ＭＳ Ｐゴシック" panose="020B0600070205080204" pitchFamily="50" charset="-128"/>
              <a:ea typeface="ＭＳ Ｐゴシック" panose="020B0600070205080204" pitchFamily="50" charset="-128"/>
            </a:rPr>
            <a:t>H28</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H29</a:t>
          </a:r>
          <a:r>
            <a:rPr kumimoji="1" lang="ja-JP" altLang="en-US" sz="1150">
              <a:latin typeface="ＭＳ Ｐゴシック" panose="020B0600070205080204" pitchFamily="50" charset="-128"/>
              <a:ea typeface="ＭＳ Ｐゴシック" panose="020B0600070205080204" pitchFamily="50" charset="-128"/>
            </a:rPr>
            <a:t>同意債の償還開始による公債費の増（＋</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百万円）等により、前年度に比べ</a:t>
          </a:r>
          <a:r>
            <a:rPr kumimoji="1" lang="en-US" altLang="ja-JP" sz="1150">
              <a:latin typeface="ＭＳ Ｐゴシック" panose="020B0600070205080204" pitchFamily="50" charset="-128"/>
              <a:ea typeface="ＭＳ Ｐゴシック" panose="020B0600070205080204" pitchFamily="50" charset="-128"/>
            </a:rPr>
            <a:t>196</a:t>
          </a:r>
          <a:r>
            <a:rPr kumimoji="1" lang="ja-JP" altLang="en-US" sz="1150">
              <a:latin typeface="ＭＳ Ｐゴシック" panose="020B0600070205080204" pitchFamily="50" charset="-128"/>
              <a:ea typeface="ＭＳ Ｐゴシック" panose="020B0600070205080204" pitchFamily="50" charset="-128"/>
            </a:rPr>
            <a:t>百万円増加した。</a:t>
          </a:r>
        </a:p>
        <a:p>
          <a:r>
            <a:rPr kumimoji="1" lang="ja-JP" altLang="en-US" sz="1150">
              <a:latin typeface="ＭＳ Ｐゴシック" panose="020B0600070205080204" pitchFamily="50" charset="-128"/>
              <a:ea typeface="ＭＳ Ｐゴシック" panose="020B0600070205080204" pitchFamily="50" charset="-128"/>
            </a:rPr>
            <a:t>　分母である経常一般財源は、地域社会再生事業費の新設に伴う普通交付税の増（＋</a:t>
          </a:r>
          <a:r>
            <a:rPr kumimoji="1" lang="en-US" altLang="ja-JP" sz="1150">
              <a:latin typeface="ＭＳ Ｐゴシック" panose="020B0600070205080204" pitchFamily="50" charset="-128"/>
              <a:ea typeface="ＭＳ Ｐゴシック" panose="020B0600070205080204" pitchFamily="50" charset="-128"/>
            </a:rPr>
            <a:t>217</a:t>
          </a:r>
          <a:r>
            <a:rPr kumimoji="1" lang="ja-JP" altLang="en-US" sz="1150">
              <a:latin typeface="ＭＳ Ｐゴシック" panose="020B0600070205080204" pitchFamily="50" charset="-128"/>
              <a:ea typeface="ＭＳ Ｐゴシック" panose="020B0600070205080204" pitchFamily="50" charset="-128"/>
            </a:rPr>
            <a:t>百万円）、地方消費税交付金の増（＋</a:t>
          </a:r>
          <a:r>
            <a:rPr kumimoji="1" lang="en-US" altLang="ja-JP" sz="1150">
              <a:latin typeface="ＭＳ Ｐゴシック" panose="020B0600070205080204" pitchFamily="50" charset="-128"/>
              <a:ea typeface="ＭＳ Ｐゴシック" panose="020B0600070205080204" pitchFamily="50" charset="-128"/>
            </a:rPr>
            <a:t>35</a:t>
          </a:r>
          <a:r>
            <a:rPr kumimoji="1" lang="ja-JP" altLang="en-US" sz="1150">
              <a:latin typeface="ＭＳ Ｐゴシック" panose="020B0600070205080204" pitchFamily="50" charset="-128"/>
              <a:ea typeface="ＭＳ Ｐゴシック" panose="020B0600070205080204" pitchFamily="50" charset="-128"/>
            </a:rPr>
            <a:t>百万円）等により、前年度に比べ</a:t>
          </a:r>
          <a:r>
            <a:rPr kumimoji="1" lang="en-US" altLang="ja-JP" sz="1150">
              <a:latin typeface="ＭＳ Ｐゴシック" panose="020B0600070205080204" pitchFamily="50" charset="-128"/>
              <a:ea typeface="ＭＳ Ｐゴシック" panose="020B0600070205080204" pitchFamily="50" charset="-128"/>
            </a:rPr>
            <a:t>247</a:t>
          </a:r>
          <a:r>
            <a:rPr kumimoji="1" lang="ja-JP" altLang="en-US" sz="1150">
              <a:latin typeface="ＭＳ Ｐゴシック" panose="020B0600070205080204" pitchFamily="50" charset="-128"/>
              <a:ea typeface="ＭＳ Ｐゴシック" panose="020B0600070205080204" pitchFamily="50" charset="-128"/>
            </a:rPr>
            <a:t>百万円増加した。</a:t>
          </a:r>
        </a:p>
        <a:p>
          <a:r>
            <a:rPr kumimoji="1" lang="ja-JP" altLang="en-US" sz="1150">
              <a:latin typeface="ＭＳ Ｐゴシック" panose="020B0600070205080204" pitchFamily="50" charset="-128"/>
              <a:ea typeface="ＭＳ Ｐゴシック" panose="020B0600070205080204" pitchFamily="50" charset="-128"/>
            </a:rPr>
            <a:t>　結果、分子の増加を分母の増加が上回ったため、経常収支比率は</a:t>
          </a:r>
          <a:r>
            <a:rPr kumimoji="1" lang="en-US" altLang="ja-JP" sz="1150">
              <a:latin typeface="ＭＳ Ｐゴシック" panose="020B0600070205080204" pitchFamily="50" charset="-128"/>
              <a:ea typeface="ＭＳ Ｐゴシック" panose="020B0600070205080204" pitchFamily="50" charset="-128"/>
            </a:rPr>
            <a:t>87.4</a:t>
          </a:r>
          <a:r>
            <a:rPr kumimoji="1" lang="ja-JP" altLang="en-US" sz="1150">
              <a:latin typeface="ＭＳ Ｐゴシック" panose="020B0600070205080204" pitchFamily="50" charset="-128"/>
              <a:ea typeface="ＭＳ Ｐゴシック" panose="020B0600070205080204" pitchFamily="50" charset="-128"/>
            </a:rPr>
            <a:t>％となり、前年度に比べ</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％改善し、類似団体のそれに比べても低い数値となったが、依然として高値で推移していることから、引き続き一層の経常経費の削減に努める。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108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63</xdr:row>
      <xdr:rowOff>133604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660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人件費については、職員数の削減が進んでいないこと及び会計年度任用職員制度の開始により数値が増加している。今後は、定年延長制度の導入を踏まえた定員管理計画を策定し、職員数の適正化を図るとともに、こども園の１園化などによる施設の統合を進め、会計年度任用職員についても削減を図っていく。　</a:t>
          </a:r>
        </a:p>
        <a:p>
          <a:r>
            <a:rPr kumimoji="1" lang="ja-JP" altLang="en-US" sz="1150">
              <a:latin typeface="ＭＳ Ｐゴシック" panose="020B0600070205080204" pitchFamily="50" charset="-128"/>
              <a:ea typeface="ＭＳ Ｐゴシック" panose="020B0600070205080204" pitchFamily="50" charset="-128"/>
            </a:rPr>
            <a:t>　物件費については、突発的な修繕の減少に伴う清掃センター包括運転管理業務委託料の減（▲</a:t>
          </a:r>
          <a:r>
            <a:rPr kumimoji="1" lang="en-US" altLang="ja-JP" sz="1150">
              <a:latin typeface="ＭＳ Ｐゴシック" panose="020B0600070205080204" pitchFamily="50" charset="-128"/>
              <a:ea typeface="ＭＳ Ｐゴシック" panose="020B0600070205080204" pitchFamily="50" charset="-128"/>
            </a:rPr>
            <a:t>35</a:t>
          </a:r>
          <a:r>
            <a:rPr kumimoji="1" lang="ja-JP" altLang="en-US" sz="1150">
              <a:latin typeface="ＭＳ Ｐゴシック" panose="020B0600070205080204" pitchFamily="50" charset="-128"/>
              <a:ea typeface="ＭＳ Ｐゴシック" panose="020B0600070205080204" pitchFamily="50" charset="-128"/>
            </a:rPr>
            <a:t>百万円）はあったものの、前年度とほぼ同額である。給食調理業務、図書館運営業務等を外部に委託しており、これらが数値を高くしていることから、委託項目、事業量はもとより、直営についても再検討するなど、随時見直しを行い、経費の節減を図り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26840</xdr:rowOff>
    </xdr:from>
    <xdr:to>
      <xdr:col>23</xdr:col>
      <xdr:colOff>133350</xdr:colOff>
      <xdr:row>81</xdr:row>
      <xdr:rowOff>60956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14290"/>
          <a:ext cx="8382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16787</xdr:rowOff>
    </xdr:from>
    <xdr:to>
      <xdr:col>19</xdr:col>
      <xdr:colOff>133350</xdr:colOff>
      <xdr:row>81</xdr:row>
      <xdr:rowOff>26840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04237"/>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1014</xdr:rowOff>
    </xdr:from>
    <xdr:to>
      <xdr:col>15</xdr:col>
      <xdr:colOff>82550</xdr:colOff>
      <xdr:row>81</xdr:row>
      <xdr:rowOff>16787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8846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160685</xdr:rowOff>
    </xdr:from>
    <xdr:to>
      <xdr:col>11</xdr:col>
      <xdr:colOff>31750</xdr:colOff>
      <xdr:row>81</xdr:row>
      <xdr:rowOff>1014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76685"/>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10156</xdr:rowOff>
    </xdr:from>
    <xdr:to>
      <xdr:col>23</xdr:col>
      <xdr:colOff>184150</xdr:colOff>
      <xdr:row>81</xdr:row>
      <xdr:rowOff>111756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26683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147490</xdr:rowOff>
    </xdr:from>
    <xdr:to>
      <xdr:col>19</xdr:col>
      <xdr:colOff>184150</xdr:colOff>
      <xdr:row>81</xdr:row>
      <xdr:rowOff>77640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87817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3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137437</xdr:rowOff>
    </xdr:from>
    <xdr:to>
      <xdr:col>15</xdr:col>
      <xdr:colOff>133350</xdr:colOff>
      <xdr:row>81</xdr:row>
      <xdr:rowOff>67587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77764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2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121664</xdr:rowOff>
    </xdr:from>
    <xdr:to>
      <xdr:col>11</xdr:col>
      <xdr:colOff>82550</xdr:colOff>
      <xdr:row>81</xdr:row>
      <xdr:rowOff>51814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61991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0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109885</xdr:rowOff>
    </xdr:from>
    <xdr:to>
      <xdr:col>7</xdr:col>
      <xdr:colOff>31750</xdr:colOff>
      <xdr:row>81</xdr:row>
      <xdr:rowOff>40035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50212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9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数値が類似団体の平均を上回る要因としては、人材確保の観点から国の基準より高卒・短大卒の初任給を引き上げていることが挙げられる。また、</a:t>
          </a:r>
          <a:r>
            <a:rPr kumimoji="1" lang="en-US" altLang="ja-JP" sz="1150">
              <a:latin typeface="ＭＳ Ｐゴシック" panose="020B0600070205080204" pitchFamily="50" charset="-128"/>
              <a:ea typeface="ＭＳ Ｐゴシック" panose="020B0600070205080204" pitchFamily="50" charset="-128"/>
            </a:rPr>
            <a:t>55</a:t>
          </a:r>
          <a:r>
            <a:rPr kumimoji="1" lang="ja-JP" altLang="en-US" sz="1150">
              <a:latin typeface="ＭＳ Ｐゴシック" panose="020B0600070205080204" pitchFamily="50" charset="-128"/>
              <a:ea typeface="ＭＳ Ｐゴシック" panose="020B0600070205080204" pitchFamily="50" charset="-128"/>
            </a:rPr>
            <a:t>歳以上の高齢層職員について、昇給停止を実施していないことも要因となっている。今後の定年延長に合わせて、制度の見直しを検討していく。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122238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95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71966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人口は減少しているが、過重労働是正の観点から労働環境の改善に努めているため、職員数の削減が難しく、類似団体平均と比較して高い数値となっている。</a:t>
          </a:r>
        </a:p>
        <a:p>
          <a:r>
            <a:rPr kumimoji="1" lang="ja-JP" altLang="en-US" sz="1150">
              <a:latin typeface="ＭＳ Ｐゴシック" panose="020B0600070205080204" pitchFamily="50" charset="-128"/>
              <a:ea typeface="ＭＳ Ｐゴシック" panose="020B0600070205080204" pitchFamily="50" charset="-128"/>
            </a:rPr>
            <a:t>　今後は、定年延長が実施されることから、一層の職員数の増加が見込まれるが、長期的な採用計画を策定し、職員数の増加抑制に努める。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42164</xdr:rowOff>
    </xdr:from>
    <xdr:to>
      <xdr:col>81</xdr:col>
      <xdr:colOff>44450</xdr:colOff>
      <xdr:row>61</xdr:row>
      <xdr:rowOff>67259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00614"/>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4521</xdr:rowOff>
    </xdr:from>
    <xdr:to>
      <xdr:col>77</xdr:col>
      <xdr:colOff>44450</xdr:colOff>
      <xdr:row>61</xdr:row>
      <xdr:rowOff>42164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6297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4521</xdr:rowOff>
    </xdr:from>
    <xdr:to>
      <xdr:col>72</xdr:col>
      <xdr:colOff>203200</xdr:colOff>
      <xdr:row>61</xdr:row>
      <xdr:rowOff>7417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6297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99720</xdr:rowOff>
    </xdr:from>
    <xdr:to>
      <xdr:col>68</xdr:col>
      <xdr:colOff>152400</xdr:colOff>
      <xdr:row>61</xdr:row>
      <xdr:rowOff>7417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86720"/>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16459</xdr:rowOff>
    </xdr:from>
    <xdr:to>
      <xdr:col>81</xdr:col>
      <xdr:colOff>95250</xdr:colOff>
      <xdr:row>61</xdr:row>
      <xdr:rowOff>118059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159986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4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162814</xdr:rowOff>
    </xdr:from>
    <xdr:to>
      <xdr:col>77</xdr:col>
      <xdr:colOff>95250</xdr:colOff>
      <xdr:row>61</xdr:row>
      <xdr:rowOff>92964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125171</xdr:rowOff>
    </xdr:from>
    <xdr:to>
      <xdr:col>73</xdr:col>
      <xdr:colOff>44450</xdr:colOff>
      <xdr:row>61</xdr:row>
      <xdr:rowOff>55321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40098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9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128067</xdr:rowOff>
    </xdr:from>
    <xdr:to>
      <xdr:col>68</xdr:col>
      <xdr:colOff>203200</xdr:colOff>
      <xdr:row>61</xdr:row>
      <xdr:rowOff>58217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42994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48920</xdr:rowOff>
    </xdr:from>
    <xdr:to>
      <xdr:col>64</xdr:col>
      <xdr:colOff>152400</xdr:colOff>
      <xdr:row>60</xdr:row>
      <xdr:rowOff>150520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160697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分子を構成する公債費については、</a:t>
          </a:r>
          <a:r>
            <a:rPr kumimoji="1" lang="en-US" altLang="ja-JP" sz="1150">
              <a:latin typeface="ＭＳ Ｐゴシック" panose="020B0600070205080204" pitchFamily="50" charset="-128"/>
              <a:ea typeface="ＭＳ Ｐゴシック" panose="020B0600070205080204" pitchFamily="50" charset="-128"/>
            </a:rPr>
            <a:t>H28</a:t>
          </a:r>
          <a:r>
            <a:rPr kumimoji="1" lang="ja-JP" altLang="en-US" sz="1150">
              <a:latin typeface="ＭＳ Ｐゴシック" panose="020B0600070205080204" pitchFamily="50" charset="-128"/>
              <a:ea typeface="ＭＳ Ｐゴシック" panose="020B0600070205080204" pitchFamily="50" charset="-128"/>
            </a:rPr>
            <a:t>同意の過疎対策事業債（</a:t>
          </a:r>
          <a:r>
            <a:rPr kumimoji="1" lang="en-US" altLang="ja-JP" sz="1150">
              <a:latin typeface="ＭＳ Ｐゴシック" panose="020B0600070205080204" pitchFamily="50" charset="-128"/>
              <a:ea typeface="ＭＳ Ｐゴシック" panose="020B0600070205080204" pitchFamily="50" charset="-128"/>
            </a:rPr>
            <a:t>579.7</a:t>
          </a:r>
          <a:r>
            <a:rPr kumimoji="1" lang="ja-JP" altLang="en-US" sz="1150">
              <a:latin typeface="ＭＳ Ｐゴシック" panose="020B0600070205080204" pitchFamily="50" charset="-128"/>
              <a:ea typeface="ＭＳ Ｐゴシック" panose="020B0600070205080204" pitchFamily="50" charset="-128"/>
            </a:rPr>
            <a:t>百万円）及び</a:t>
          </a:r>
          <a:r>
            <a:rPr kumimoji="1" lang="en-US" altLang="ja-JP" sz="1150">
              <a:latin typeface="ＭＳ Ｐゴシック" panose="020B0600070205080204" pitchFamily="50" charset="-128"/>
              <a:ea typeface="ＭＳ Ｐゴシック" panose="020B0600070205080204" pitchFamily="50" charset="-128"/>
            </a:rPr>
            <a:t>H29</a:t>
          </a:r>
          <a:r>
            <a:rPr kumimoji="1" lang="ja-JP" altLang="en-US" sz="1150">
              <a:latin typeface="ＭＳ Ｐゴシック" panose="020B0600070205080204" pitchFamily="50" charset="-128"/>
              <a:ea typeface="ＭＳ Ｐゴシック" panose="020B0600070205080204" pitchFamily="50" charset="-128"/>
            </a:rPr>
            <a:t>同意の臨時財政対策債（</a:t>
          </a:r>
          <a:r>
            <a:rPr kumimoji="1" lang="en-US" altLang="ja-JP" sz="1150">
              <a:latin typeface="ＭＳ Ｐゴシック" panose="020B0600070205080204" pitchFamily="50" charset="-128"/>
              <a:ea typeface="ＭＳ Ｐゴシック" panose="020B0600070205080204" pitchFamily="50" charset="-128"/>
            </a:rPr>
            <a:t>145</a:t>
          </a:r>
          <a:r>
            <a:rPr kumimoji="1" lang="ja-JP" altLang="en-US" sz="1150">
              <a:latin typeface="ＭＳ Ｐゴシック" panose="020B0600070205080204" pitchFamily="50" charset="-128"/>
              <a:ea typeface="ＭＳ Ｐゴシック" panose="020B0600070205080204" pitchFamily="50" charset="-128"/>
            </a:rPr>
            <a:t>百万円）の償還が開始されたため</a:t>
          </a:r>
          <a:r>
            <a:rPr kumimoji="1" lang="en-US" altLang="ja-JP" sz="1150">
              <a:latin typeface="ＭＳ Ｐゴシック" panose="020B0600070205080204" pitchFamily="50" charset="-128"/>
              <a:ea typeface="ＭＳ Ｐゴシック" panose="020B0600070205080204" pitchFamily="50" charset="-128"/>
            </a:rPr>
            <a:t>32.2</a:t>
          </a:r>
          <a:r>
            <a:rPr kumimoji="1" lang="ja-JP" altLang="en-US" sz="1150">
              <a:latin typeface="ＭＳ Ｐゴシック" panose="020B0600070205080204" pitchFamily="50" charset="-128"/>
              <a:ea typeface="ＭＳ Ｐゴシック" panose="020B0600070205080204" pitchFamily="50" charset="-128"/>
            </a:rPr>
            <a:t>百万円増加したが、地域社会再生事業費の新設及び過疎対策事業債元利償還金の増に伴う公債費の増等により分母を構成する普通交付税が</a:t>
          </a:r>
          <a:r>
            <a:rPr kumimoji="1" lang="en-US" altLang="ja-JP" sz="1150">
              <a:latin typeface="ＭＳ Ｐゴシック" panose="020B0600070205080204" pitchFamily="50" charset="-128"/>
              <a:ea typeface="ＭＳ Ｐゴシック" panose="020B0600070205080204" pitchFamily="50" charset="-128"/>
            </a:rPr>
            <a:t>216.7</a:t>
          </a:r>
          <a:r>
            <a:rPr kumimoji="1" lang="ja-JP" altLang="en-US" sz="1150">
              <a:latin typeface="ＭＳ Ｐゴシック" panose="020B0600070205080204" pitchFamily="50" charset="-128"/>
              <a:ea typeface="ＭＳ Ｐゴシック" panose="020B0600070205080204" pitchFamily="50" charset="-128"/>
            </a:rPr>
            <a:t>百万円増加したため、３ケ年平均の比率は、前年度に比べ</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％改善した。しかし、</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末２現在において、公債費については、</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４に５億円を突破し、</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５にはピークとなる</a:t>
          </a:r>
          <a:r>
            <a:rPr kumimoji="1" lang="en-US" altLang="ja-JP" sz="1150">
              <a:latin typeface="ＭＳ Ｐゴシック" panose="020B0600070205080204" pitchFamily="50" charset="-128"/>
              <a:ea typeface="ＭＳ Ｐゴシック" panose="020B0600070205080204" pitchFamily="50" charset="-128"/>
            </a:rPr>
            <a:t>5.5</a:t>
          </a:r>
          <a:r>
            <a:rPr kumimoji="1" lang="ja-JP" altLang="en-US" sz="1150">
              <a:latin typeface="ＭＳ Ｐゴシック" panose="020B0600070205080204" pitchFamily="50" charset="-128"/>
              <a:ea typeface="ＭＳ Ｐゴシック" panose="020B0600070205080204" pitchFamily="50" charset="-128"/>
            </a:rPr>
            <a:t>億円に到達、その後も</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７まで５億円台で推移、今後の事業展開如何では更なる増加も懸念されることから、一層の行政改革に努め、償還金がこれからの財政運営の足枷とならないよう、財政健全化に努めたい。</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113454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839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113454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0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113454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19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121496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組合債の償還が終了したことによる組合負担等見込額の減、ふるさと応援基金への新規積立による充当可能基金の増及び地域社会再生事業費の新設及び過疎対策事業債元利償還金の増に伴う公債費の増等による地方交付税の増により、数値は</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改善したが、類似団体の平均値と比べると格段に高い状況に変わりはない。大型事業の実施による地方債残高の増、公共下水道事業の接続率低迷に伴う繰出金の増等が主因であるため、今後は、更なる経常経費の削減を図り、基金の取崩しに頼らない財政運営を行うこと、国・県支出金等の財源確保に努め、新規借入額の抑制を図ること、ふるさと納税制度の更なる推進により基金残高の増加に努めることなどが重要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6652</xdr:rowOff>
    </xdr:from>
    <xdr:to>
      <xdr:col>81</xdr:col>
      <xdr:colOff>44450</xdr:colOff>
      <xdr:row>16</xdr:row>
      <xdr:rowOff>27335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985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110309</xdr:rowOff>
    </xdr:from>
    <xdr:to>
      <xdr:col>77</xdr:col>
      <xdr:colOff>44450</xdr:colOff>
      <xdr:row>16</xdr:row>
      <xdr:rowOff>27335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8205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110309</xdr:rowOff>
    </xdr:from>
    <xdr:to>
      <xdr:col>72</xdr:col>
      <xdr:colOff>203200</xdr:colOff>
      <xdr:row>16</xdr:row>
      <xdr:rowOff>10100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82059"/>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153972</xdr:rowOff>
    </xdr:from>
    <xdr:to>
      <xdr:col>68</xdr:col>
      <xdr:colOff>152400</xdr:colOff>
      <xdr:row>16</xdr:row>
      <xdr:rowOff>10100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25722"/>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127302</xdr:rowOff>
    </xdr:from>
    <xdr:to>
      <xdr:col>81</xdr:col>
      <xdr:colOff>95250</xdr:colOff>
      <xdr:row>16</xdr:row>
      <xdr:rowOff>57452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99379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7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147985</xdr:rowOff>
    </xdr:from>
    <xdr:to>
      <xdr:col>77</xdr:col>
      <xdr:colOff>95250</xdr:colOff>
      <xdr:row>16</xdr:row>
      <xdr:rowOff>78135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62912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59509</xdr:rowOff>
    </xdr:from>
    <xdr:to>
      <xdr:col>73</xdr:col>
      <xdr:colOff>44450</xdr:colOff>
      <xdr:row>15</xdr:row>
      <xdr:rowOff>161109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145886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130750</xdr:rowOff>
    </xdr:from>
    <xdr:to>
      <xdr:col>68</xdr:col>
      <xdr:colOff>203200</xdr:colOff>
      <xdr:row>16</xdr:row>
      <xdr:rowOff>60900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45677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103172</xdr:rowOff>
    </xdr:from>
    <xdr:to>
      <xdr:col>64</xdr:col>
      <xdr:colOff>152400</xdr:colOff>
      <xdr:row>16</xdr:row>
      <xdr:rowOff>33322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18099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会計年度任用職員制度の施行により臨時職員に対する給与（賃金として物件費で支出）が人件費として取り扱われることとなったため、前年度に比べ</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百万円増加したが、地方交付税及び地方消費税交付金等の増により経常一般財源が</a:t>
          </a:r>
          <a:r>
            <a:rPr kumimoji="1" lang="en-US" altLang="ja-JP" sz="1150">
              <a:latin typeface="ＭＳ Ｐゴシック" panose="020B0600070205080204" pitchFamily="50" charset="-128"/>
              <a:ea typeface="ＭＳ Ｐゴシック" panose="020B0600070205080204" pitchFamily="50" charset="-128"/>
            </a:rPr>
            <a:t>239</a:t>
          </a:r>
          <a:r>
            <a:rPr kumimoji="1" lang="ja-JP" altLang="en-US" sz="1150">
              <a:latin typeface="ＭＳ Ｐゴシック" panose="020B0600070205080204" pitchFamily="50" charset="-128"/>
              <a:ea typeface="ＭＳ Ｐゴシック" panose="020B0600070205080204" pitchFamily="50" charset="-128"/>
            </a:rPr>
            <a:t>百万円増加したため、数値は</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％の減となったが、依然として高値で推移している。</a:t>
          </a:r>
        </a:p>
        <a:p>
          <a:r>
            <a:rPr kumimoji="1" lang="ja-JP" altLang="en-US" sz="1150">
              <a:latin typeface="ＭＳ Ｐゴシック" panose="020B0600070205080204" pitchFamily="50" charset="-128"/>
              <a:ea typeface="ＭＳ Ｐゴシック" panose="020B0600070205080204" pitchFamily="50" charset="-128"/>
            </a:rPr>
            <a:t>　今後は、策定される定員管理計画に基づき職員数の適正化を図っていくとともに、こども園の１園化などによる施設の統合を進め、会計年度任用職員についても削減を行い、数値の改善を図っていく。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171087</xdr:rowOff>
    </xdr:from>
    <xdr:to>
      <xdr:col>24</xdr:col>
      <xdr:colOff>25400</xdr:colOff>
      <xdr:row>36</xdr:row>
      <xdr:rowOff>25763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718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158024</xdr:rowOff>
    </xdr:from>
    <xdr:to>
      <xdr:col>19</xdr:col>
      <xdr:colOff>187325</xdr:colOff>
      <xdr:row>36</xdr:row>
      <xdr:rowOff>25763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35</xdr:row>
      <xdr:rowOff>158024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869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7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136814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146413</xdr:rowOff>
    </xdr:from>
    <xdr:to>
      <xdr:col>20</xdr:col>
      <xdr:colOff>38100</xdr:colOff>
      <xdr:row>36</xdr:row>
      <xdr:rowOff>76563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86740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107224</xdr:rowOff>
    </xdr:from>
    <xdr:to>
      <xdr:col>15</xdr:col>
      <xdr:colOff>149225</xdr:colOff>
      <xdr:row>36</xdr:row>
      <xdr:rowOff>37374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47551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35378</xdr:rowOff>
    </xdr:from>
    <xdr:to>
      <xdr:col>11</xdr:col>
      <xdr:colOff>60325</xdr:colOff>
      <xdr:row>35</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147155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b="0">
              <a:latin typeface="ＭＳ Ｐゴシック" panose="020B0600070205080204" pitchFamily="50" charset="-128"/>
              <a:ea typeface="ＭＳ Ｐゴシック" panose="020B0600070205080204" pitchFamily="50" charset="-128"/>
            </a:rPr>
            <a:t>数値は、前年度に比べ</a:t>
          </a:r>
          <a:r>
            <a:rPr kumimoji="1" lang="en-US" altLang="ja-JP" sz="1150" b="0">
              <a:latin typeface="ＭＳ Ｐゴシック" panose="020B0600070205080204" pitchFamily="50" charset="-128"/>
              <a:ea typeface="ＭＳ Ｐゴシック" panose="020B0600070205080204" pitchFamily="50" charset="-128"/>
            </a:rPr>
            <a:t>0.6</a:t>
          </a:r>
          <a:r>
            <a:rPr kumimoji="1" lang="ja-JP" altLang="en-US" sz="1150" b="0">
              <a:latin typeface="ＭＳ Ｐゴシック" panose="020B0600070205080204" pitchFamily="50" charset="-128"/>
              <a:ea typeface="ＭＳ Ｐゴシック" panose="020B0600070205080204" pitchFamily="50" charset="-128"/>
            </a:rPr>
            <a:t>％改善した。物件費の総額が</a:t>
          </a:r>
          <a:r>
            <a:rPr kumimoji="1" lang="en-US" altLang="ja-JP" sz="1150" b="0">
              <a:latin typeface="ＭＳ Ｐゴシック" panose="020B0600070205080204" pitchFamily="50" charset="-128"/>
              <a:ea typeface="ＭＳ Ｐゴシック" panose="020B0600070205080204" pitchFamily="50" charset="-128"/>
            </a:rPr>
            <a:t>4.4</a:t>
          </a:r>
          <a:r>
            <a:rPr kumimoji="1" lang="ja-JP" altLang="en-US" sz="1150" b="0">
              <a:latin typeface="ＭＳ Ｐゴシック" panose="020B0600070205080204" pitchFamily="50" charset="-128"/>
              <a:ea typeface="ＭＳ Ｐゴシック" panose="020B0600070205080204" pitchFamily="50" charset="-128"/>
            </a:rPr>
            <a:t>百万円減少したこともあるが、</a:t>
          </a:r>
          <a:r>
            <a:rPr kumimoji="1" lang="ja-JP" altLang="ja-JP" sz="1150" b="0">
              <a:solidFill>
                <a:schemeClr val="dk1"/>
              </a:solidFill>
              <a:effectLst/>
              <a:latin typeface="ＭＳ Ｐゴシック" panose="020B0600070205080204" pitchFamily="50" charset="-128"/>
              <a:ea typeface="ＭＳ Ｐゴシック" panose="020B0600070205080204" pitchFamily="50" charset="-128"/>
              <a:cs typeface="+mn-cs"/>
            </a:rPr>
            <a:t>地方交付税及び地方消費税交付金等の増により経常一般財源が</a:t>
          </a:r>
          <a:r>
            <a:rPr kumimoji="1" lang="en-US" altLang="ja-JP" sz="1150" b="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50" b="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である。とは言え、清掃センター業務、給食調理業務、図書館運営業務を外部委託しているため、類似団体平均に比べると依然高い状況にある。現在、これらの経費は毎年ほぼ一定で、急激な数値の改善は見込めないが、委託項目、事業量など内容を見直し、少しでも数値の改善に繋げたい。</a:t>
          </a:r>
          <a:endParaRPr kumimoji="1" lang="ja-JP" altLang="en-US" sz="1150" b="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850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76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90424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21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扶助費総額については、ここ近年は、年度によるばらつきは殆ど見られず、数値もほぼ４％前後で推移している。また、類似団体の平均値を下回る状態が続いている。</a:t>
          </a:r>
        </a:p>
        <a:p>
          <a:r>
            <a:rPr kumimoji="1" lang="ja-JP" altLang="en-US" sz="1150">
              <a:latin typeface="ＭＳ Ｐゴシック" panose="020B0600070205080204" pitchFamily="50" charset="-128"/>
              <a:ea typeface="ＭＳ Ｐゴシック" panose="020B0600070205080204" pitchFamily="50" charset="-128"/>
            </a:rPr>
            <a:t>　しかし、当町の高齢化率は</a:t>
          </a:r>
          <a:r>
            <a:rPr kumimoji="1" lang="en-US" altLang="ja-JP" sz="1150">
              <a:latin typeface="ＭＳ Ｐゴシック" panose="020B0600070205080204" pitchFamily="50" charset="-128"/>
              <a:ea typeface="ＭＳ Ｐゴシック" panose="020B0600070205080204" pitchFamily="50" charset="-128"/>
            </a:rPr>
            <a:t>43.9</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２現在）で、県内で４番目に高く、今後も暫くは上昇すると見込まれることから、楽観視できない状況ではある。</a:t>
          </a:r>
        </a:p>
        <a:p>
          <a:r>
            <a:rPr kumimoji="1" lang="ja-JP" altLang="en-US" sz="1150">
              <a:latin typeface="ＭＳ Ｐゴシック" panose="020B0600070205080204" pitchFamily="50" charset="-128"/>
              <a:ea typeface="ＭＳ Ｐゴシック" panose="020B0600070205080204" pitchFamily="50" charset="-128"/>
            </a:rPr>
            <a:t>　現行の扶助費の内容、対象要件を分析し、効果、必要性についての検討を続けたい。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67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経常的な経費である繰出金は昨年度に比べ</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百万円増加したが、前述したとおり、</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増加したため、数値は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％改善し、類似団体平均も下回ったが、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を除いて数値が高止まりしている状況にある。</a:t>
          </a: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への繰出金（公債費等繰出）が多額になっていることが一つの要因だと思われることから、公営企業法の適用に向けた業務の中で、料金改定や今後の施設の在り方（ダウンサイジング等）についても検討を重ね、財政の見える化及び健全化を推進するとともに、一般会計の負担軽減を図り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538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5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敬老金事業を中止し、</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歳以上の全高齢者に給付金を支給（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百万円）、小・中学校の休校及びこども園の休園により家計に大きな負担が生じている子育て世帯の学資を支援（</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百万円）、コロナ禍により売上が減少している町内事業者への経済対策としてプレミアム付商品券事業を実施（</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百万円）など、町単独の補助事業を実施したため、数値が</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上昇した。これらは、コロナ禍における一過性のものだと思われるが、そもそも補助費等が類似団体平均より高い要因は、一部事務組合への負担金が多額なためである。ごみ処理事業の広域化も検討しているため、今後も高値で推移していくと思わ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9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46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50">
              <a:latin typeface="ＭＳ Ｐゴシック" panose="020B0600070205080204" pitchFamily="50" charset="-128"/>
              <a:ea typeface="ＭＳ Ｐゴシック" panose="020B0600070205080204" pitchFamily="50" charset="-128"/>
            </a:rPr>
            <a:t>H28</a:t>
          </a:r>
          <a:r>
            <a:rPr kumimoji="1" lang="ja-JP" altLang="en-US" sz="1150">
              <a:latin typeface="ＭＳ Ｐゴシック" panose="020B0600070205080204" pitchFamily="50" charset="-128"/>
              <a:ea typeface="ＭＳ Ｐゴシック" panose="020B0600070205080204" pitchFamily="50" charset="-128"/>
            </a:rPr>
            <a:t>同意の過疎対策事業債（</a:t>
          </a:r>
          <a:r>
            <a:rPr kumimoji="1" lang="en-US" altLang="ja-JP" sz="1150">
              <a:latin typeface="ＭＳ Ｐゴシック" panose="020B0600070205080204" pitchFamily="50" charset="-128"/>
              <a:ea typeface="ＭＳ Ｐゴシック" panose="020B0600070205080204" pitchFamily="50" charset="-128"/>
            </a:rPr>
            <a:t>579.7</a:t>
          </a:r>
          <a:r>
            <a:rPr kumimoji="1" lang="ja-JP" altLang="en-US" sz="1150">
              <a:latin typeface="ＭＳ Ｐゴシック" panose="020B0600070205080204" pitchFamily="50" charset="-128"/>
              <a:ea typeface="ＭＳ Ｐゴシック" panose="020B0600070205080204" pitchFamily="50" charset="-128"/>
            </a:rPr>
            <a:t>百万円）及び</a:t>
          </a:r>
          <a:r>
            <a:rPr kumimoji="1" lang="en-US" altLang="ja-JP" sz="1150">
              <a:latin typeface="ＭＳ Ｐゴシック" panose="020B0600070205080204" pitchFamily="50" charset="-128"/>
              <a:ea typeface="ＭＳ Ｐゴシック" panose="020B0600070205080204" pitchFamily="50" charset="-128"/>
            </a:rPr>
            <a:t>H29</a:t>
          </a:r>
          <a:r>
            <a:rPr kumimoji="1" lang="ja-JP" altLang="en-US" sz="1150">
              <a:latin typeface="ＭＳ Ｐゴシック" panose="020B0600070205080204" pitchFamily="50" charset="-128"/>
              <a:ea typeface="ＭＳ Ｐゴシック" panose="020B0600070205080204" pitchFamily="50" charset="-128"/>
            </a:rPr>
            <a:t>同意の臨時財政対策債（</a:t>
          </a:r>
          <a:r>
            <a:rPr kumimoji="1" lang="en-US" altLang="ja-JP" sz="1150">
              <a:latin typeface="ＭＳ Ｐゴシック" panose="020B0600070205080204" pitchFamily="50" charset="-128"/>
              <a:ea typeface="ＭＳ Ｐゴシック" panose="020B0600070205080204" pitchFamily="50" charset="-128"/>
            </a:rPr>
            <a:t>145</a:t>
          </a:r>
          <a:r>
            <a:rPr kumimoji="1" lang="ja-JP" altLang="en-US" sz="1150">
              <a:latin typeface="ＭＳ Ｐゴシック" panose="020B0600070205080204" pitchFamily="50" charset="-128"/>
              <a:ea typeface="ＭＳ Ｐゴシック" panose="020B0600070205080204" pitchFamily="50" charset="-128"/>
            </a:rPr>
            <a:t>百万円）の元金償還が開始されたため、前年度に比べ</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％数値が上昇した。</a:t>
          </a:r>
        </a:p>
        <a:p>
          <a:r>
            <a:rPr kumimoji="1" lang="ja-JP" altLang="en-US" sz="1150">
              <a:latin typeface="ＭＳ Ｐゴシック" panose="020B0600070205080204" pitchFamily="50" charset="-128"/>
              <a:ea typeface="ＭＳ Ｐゴシック" panose="020B0600070205080204" pitchFamily="50" charset="-128"/>
            </a:rPr>
            <a:t>　今後は、</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５に公債費が</a:t>
          </a:r>
          <a:r>
            <a:rPr kumimoji="1" lang="en-US" altLang="ja-JP" sz="1150">
              <a:latin typeface="ＭＳ Ｐゴシック" panose="020B0600070205080204" pitchFamily="50" charset="-128"/>
              <a:ea typeface="ＭＳ Ｐゴシック" panose="020B0600070205080204" pitchFamily="50" charset="-128"/>
            </a:rPr>
            <a:t>5.5</a:t>
          </a:r>
          <a:r>
            <a:rPr kumimoji="1" lang="ja-JP" altLang="en-US" sz="1150">
              <a:latin typeface="ＭＳ Ｐゴシック" panose="020B0600070205080204" pitchFamily="50" charset="-128"/>
              <a:ea typeface="ＭＳ Ｐゴシック" panose="020B0600070205080204" pitchFamily="50" charset="-128"/>
            </a:rPr>
            <a:t>億円程度とピークを迎えること、</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９供用開始を目標に、広域によるごみ処理施設の整備及び中学校統合事業が行われる予定であることから数値の悪化が見込まれる。大型事業が行われない年度においては、発行額</a:t>
          </a:r>
          <a:r>
            <a:rPr kumimoji="1" lang="en-US" altLang="ja-JP" sz="1150">
              <a:latin typeface="ＭＳ Ｐゴシック" panose="020B0600070205080204" pitchFamily="50" charset="-128"/>
              <a:ea typeface="ＭＳ Ｐゴシック" panose="020B0600070205080204" pitchFamily="50" charset="-128"/>
            </a:rPr>
            <a:t>&lt;</a:t>
          </a:r>
          <a:r>
            <a:rPr kumimoji="1" lang="ja-JP" altLang="en-US" sz="1150">
              <a:latin typeface="ＭＳ Ｐゴシック" panose="020B0600070205080204" pitchFamily="50" charset="-128"/>
              <a:ea typeface="ＭＳ Ｐゴシック" panose="020B0600070205080204" pitchFamily="50" charset="-128"/>
            </a:rPr>
            <a:t>償還額を基本とし、財政の健全化を図りたい。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62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75</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及び臨時財政対策債</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等の増により経常一般財源が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増加したため、数値は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％改善した。中でも、基準財政需要額に地域社会再生事業費が新設されたことによる普通交付税の増額（＋</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216.7</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百万円）が数値改善の大きな要因だが、人口減少やコロナ禍が長期化することに伴う国税の減収等により、地方交付税の減額も予想されるため、経常一般財源の確保は中々難しい状況になると思われる。今後は、徴収率の増加による町税の確保、応能応益の原則に基づく使用料及び利用料の設定、ふるさと寄附金の増収など、一層の自主財源の確保に努めるとともに、更なる経常経費の抑制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77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134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151879</xdr:rowOff>
    </xdr:from>
    <xdr:to>
      <xdr:col>29</xdr:col>
      <xdr:colOff>127000</xdr:colOff>
      <xdr:row>17</xdr:row>
      <xdr:rowOff>26439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2704"/>
          <a:ext cx="647700" cy="46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26439</xdr:rowOff>
    </xdr:from>
    <xdr:to>
      <xdr:col>26</xdr:col>
      <xdr:colOff>50800</xdr:colOff>
      <xdr:row>17</xdr:row>
      <xdr:rowOff>69035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8714"/>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69035</xdr:rowOff>
    </xdr:from>
    <xdr:to>
      <xdr:col>22</xdr:col>
      <xdr:colOff>114300</xdr:colOff>
      <xdr:row>17</xdr:row>
      <xdr:rowOff>93922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1310"/>
          <a:ext cx="698500" cy="24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93922</xdr:rowOff>
    </xdr:from>
    <xdr:to>
      <xdr:col>18</xdr:col>
      <xdr:colOff>177800</xdr:colOff>
      <xdr:row>17</xdr:row>
      <xdr:rowOff>105961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6197"/>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101079</xdr:rowOff>
    </xdr:from>
    <xdr:to>
      <xdr:col>29</xdr:col>
      <xdr:colOff>177800</xdr:colOff>
      <xdr:row>17</xdr:row>
      <xdr:rowOff>31229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73156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147089</xdr:rowOff>
    </xdr:from>
    <xdr:to>
      <xdr:col>26</xdr:col>
      <xdr:colOff>101600</xdr:colOff>
      <xdr:row>17</xdr:row>
      <xdr:rowOff>77239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62016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18235</xdr:rowOff>
    </xdr:from>
    <xdr:to>
      <xdr:col>22</xdr:col>
      <xdr:colOff>165100</xdr:colOff>
      <xdr:row>17</xdr:row>
      <xdr:rowOff>119835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104612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43122</xdr:rowOff>
    </xdr:from>
    <xdr:to>
      <xdr:col>19</xdr:col>
      <xdr:colOff>38100</xdr:colOff>
      <xdr:row>17</xdr:row>
      <xdr:rowOff>144722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55161</xdr:rowOff>
    </xdr:from>
    <xdr:to>
      <xdr:col>15</xdr:col>
      <xdr:colOff>101600</xdr:colOff>
      <xdr:row>17</xdr:row>
      <xdr:rowOff>156761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66356</xdr:rowOff>
    </xdr:from>
    <xdr:to>
      <xdr:col>29</xdr:col>
      <xdr:colOff>127000</xdr:colOff>
      <xdr:row>37</xdr:row>
      <xdr:rowOff>93004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91056"/>
          <a:ext cx="6477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64119</xdr:rowOff>
    </xdr:from>
    <xdr:to>
      <xdr:col>26</xdr:col>
      <xdr:colOff>50800</xdr:colOff>
      <xdr:row>37</xdr:row>
      <xdr:rowOff>93004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88819"/>
          <a:ext cx="698500" cy="2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64119</xdr:rowOff>
    </xdr:from>
    <xdr:to>
      <xdr:col>22</xdr:col>
      <xdr:colOff>114300</xdr:colOff>
      <xdr:row>37</xdr:row>
      <xdr:rowOff>78586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8819"/>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78586</xdr:rowOff>
    </xdr:from>
    <xdr:to>
      <xdr:col>18</xdr:col>
      <xdr:colOff>177800</xdr:colOff>
      <xdr:row>37</xdr:row>
      <xdr:rowOff>98409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03286"/>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15556</xdr:rowOff>
    </xdr:from>
    <xdr:to>
      <xdr:col>29</xdr:col>
      <xdr:colOff>177800</xdr:colOff>
      <xdr:row>37</xdr:row>
      <xdr:rowOff>117156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159083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1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42204</xdr:rowOff>
    </xdr:from>
    <xdr:to>
      <xdr:col>26</xdr:col>
      <xdr:colOff>101600</xdr:colOff>
      <xdr:row>37</xdr:row>
      <xdr:rowOff>143804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6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128581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5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13319</xdr:rowOff>
    </xdr:from>
    <xdr:to>
      <xdr:col>22</xdr:col>
      <xdr:colOff>165100</xdr:colOff>
      <xdr:row>37</xdr:row>
      <xdr:rowOff>114919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99696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27786</xdr:rowOff>
    </xdr:from>
    <xdr:to>
      <xdr:col>19</xdr:col>
      <xdr:colOff>38100</xdr:colOff>
      <xdr:row>37</xdr:row>
      <xdr:rowOff>129386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114163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47609</xdr:rowOff>
    </xdr:from>
    <xdr:to>
      <xdr:col>15</xdr:col>
      <xdr:colOff>101600</xdr:colOff>
      <xdr:row>37</xdr:row>
      <xdr:rowOff>149209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133986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90490</xdr:rowOff>
    </xdr:from>
    <xdr:to>
      <xdr:col>24</xdr:col>
      <xdr:colOff>63500</xdr:colOff>
      <xdr:row>36</xdr:row>
      <xdr:rowOff>166522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2690"/>
          <a:ext cx="8382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166522</xdr:rowOff>
    </xdr:from>
    <xdr:to>
      <xdr:col>19</xdr:col>
      <xdr:colOff>177800</xdr:colOff>
      <xdr:row>37</xdr:row>
      <xdr:rowOff>20866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872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20866</xdr:rowOff>
    </xdr:from>
    <xdr:to>
      <xdr:col>15</xdr:col>
      <xdr:colOff>50800</xdr:colOff>
      <xdr:row>37</xdr:row>
      <xdr:rowOff>59827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4516"/>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59827</xdr:rowOff>
    </xdr:from>
    <xdr:to>
      <xdr:col>10</xdr:col>
      <xdr:colOff>114300</xdr:colOff>
      <xdr:row>37</xdr:row>
      <xdr:rowOff>88067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3477"/>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39690</xdr:rowOff>
    </xdr:from>
    <xdr:to>
      <xdr:col>24</xdr:col>
      <xdr:colOff>114300</xdr:colOff>
      <xdr:row>36</xdr:row>
      <xdr:rowOff>141290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18117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115722</xdr:rowOff>
    </xdr:from>
    <xdr:to>
      <xdr:col>20</xdr:col>
      <xdr:colOff>38100</xdr:colOff>
      <xdr:row>37</xdr:row>
      <xdr:rowOff>45872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36999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141516</xdr:rowOff>
    </xdr:from>
    <xdr:to>
      <xdr:col>15</xdr:col>
      <xdr:colOff>101600</xdr:colOff>
      <xdr:row>37</xdr:row>
      <xdr:rowOff>71666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62793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9027</xdr:rowOff>
    </xdr:from>
    <xdr:to>
      <xdr:col>10</xdr:col>
      <xdr:colOff>165100</xdr:colOff>
      <xdr:row>37</xdr:row>
      <xdr:rowOff>110627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37267</xdr:rowOff>
    </xdr:from>
    <xdr:to>
      <xdr:col>6</xdr:col>
      <xdr:colOff>38100</xdr:colOff>
      <xdr:row>37</xdr:row>
      <xdr:rowOff>138867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59779</xdr:rowOff>
    </xdr:from>
    <xdr:to>
      <xdr:col>24</xdr:col>
      <xdr:colOff>63500</xdr:colOff>
      <xdr:row>57</xdr:row>
      <xdr:rowOff>64798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32429"/>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64798</xdr:rowOff>
    </xdr:from>
    <xdr:to>
      <xdr:col>19</xdr:col>
      <xdr:colOff>177800</xdr:colOff>
      <xdr:row>57</xdr:row>
      <xdr:rowOff>69608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37448"/>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69608</xdr:rowOff>
    </xdr:from>
    <xdr:to>
      <xdr:col>15</xdr:col>
      <xdr:colOff>50800</xdr:colOff>
      <xdr:row>57</xdr:row>
      <xdr:rowOff>77893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4225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77893</xdr:rowOff>
    </xdr:from>
    <xdr:to>
      <xdr:col>10</xdr:col>
      <xdr:colOff>114300</xdr:colOff>
      <xdr:row>57</xdr:row>
      <xdr:rowOff>84241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0543"/>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8979</xdr:rowOff>
    </xdr:from>
    <xdr:to>
      <xdr:col>24</xdr:col>
      <xdr:colOff>114300</xdr:colOff>
      <xdr:row>57</xdr:row>
      <xdr:rowOff>110579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158856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13998</xdr:rowOff>
    </xdr:from>
    <xdr:to>
      <xdr:col>20</xdr:col>
      <xdr:colOff>38100</xdr:colOff>
      <xdr:row>57</xdr:row>
      <xdr:rowOff>115598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106725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7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18808</xdr:rowOff>
    </xdr:from>
    <xdr:to>
      <xdr:col>15</xdr:col>
      <xdr:colOff>101600</xdr:colOff>
      <xdr:row>57</xdr:row>
      <xdr:rowOff>120408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111535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8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27093</xdr:rowOff>
    </xdr:from>
    <xdr:to>
      <xdr:col>10</xdr:col>
      <xdr:colOff>165100</xdr:colOff>
      <xdr:row>57</xdr:row>
      <xdr:rowOff>128693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119820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33441</xdr:rowOff>
    </xdr:from>
    <xdr:to>
      <xdr:col>6</xdr:col>
      <xdr:colOff>38100</xdr:colOff>
      <xdr:row>57</xdr:row>
      <xdr:rowOff>135041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126168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9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62799</xdr:rowOff>
    </xdr:from>
    <xdr:to>
      <xdr:col>24</xdr:col>
      <xdr:colOff>63500</xdr:colOff>
      <xdr:row>78</xdr:row>
      <xdr:rowOff>92334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35899"/>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75417</xdr:rowOff>
    </xdr:from>
    <xdr:to>
      <xdr:col>19</xdr:col>
      <xdr:colOff>177800</xdr:colOff>
      <xdr:row>78</xdr:row>
      <xdr:rowOff>92334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4851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75417</xdr:rowOff>
    </xdr:from>
    <xdr:to>
      <xdr:col>15</xdr:col>
      <xdr:colOff>50800</xdr:colOff>
      <xdr:row>78</xdr:row>
      <xdr:rowOff>79418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851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77704</xdr:rowOff>
    </xdr:from>
    <xdr:to>
      <xdr:col>10</xdr:col>
      <xdr:colOff>114300</xdr:colOff>
      <xdr:row>78</xdr:row>
      <xdr:rowOff>79418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080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11999</xdr:rowOff>
    </xdr:from>
    <xdr:to>
      <xdr:col>24</xdr:col>
      <xdr:colOff>114300</xdr:colOff>
      <xdr:row>78</xdr:row>
      <xdr:rowOff>113599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98376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41534</xdr:rowOff>
    </xdr:from>
    <xdr:to>
      <xdr:col>20</xdr:col>
      <xdr:colOff>38100</xdr:colOff>
      <xdr:row>78</xdr:row>
      <xdr:rowOff>143134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134261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24617</xdr:rowOff>
    </xdr:from>
    <xdr:to>
      <xdr:col>15</xdr:col>
      <xdr:colOff>101600</xdr:colOff>
      <xdr:row>78</xdr:row>
      <xdr:rowOff>126217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117344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28618</xdr:rowOff>
    </xdr:from>
    <xdr:to>
      <xdr:col>10</xdr:col>
      <xdr:colOff>165100</xdr:colOff>
      <xdr:row>78</xdr:row>
      <xdr:rowOff>130218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121345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26904</xdr:rowOff>
    </xdr:from>
    <xdr:to>
      <xdr:col>6</xdr:col>
      <xdr:colOff>38100</xdr:colOff>
      <xdr:row>78</xdr:row>
      <xdr:rowOff>128504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119631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9855</xdr:rowOff>
    </xdr:from>
    <xdr:to>
      <xdr:col>24</xdr:col>
      <xdr:colOff>63500</xdr:colOff>
      <xdr:row>98</xdr:row>
      <xdr:rowOff>26797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11955"/>
          <a:ext cx="8382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4711</xdr:rowOff>
    </xdr:from>
    <xdr:to>
      <xdr:col>19</xdr:col>
      <xdr:colOff>177800</xdr:colOff>
      <xdr:row>98</xdr:row>
      <xdr:rowOff>9855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0681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134976</xdr:rowOff>
    </xdr:from>
    <xdr:to>
      <xdr:col>15</xdr:col>
      <xdr:colOff>50800</xdr:colOff>
      <xdr:row>98</xdr:row>
      <xdr:rowOff>4711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65626"/>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88531</xdr:rowOff>
    </xdr:from>
    <xdr:to>
      <xdr:col>10</xdr:col>
      <xdr:colOff>114300</xdr:colOff>
      <xdr:row>97</xdr:row>
      <xdr:rowOff>134976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19181"/>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147447</xdr:rowOff>
    </xdr:from>
    <xdr:to>
      <xdr:col>24</xdr:col>
      <xdr:colOff>114300</xdr:colOff>
      <xdr:row>98</xdr:row>
      <xdr:rowOff>77597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130505</xdr:rowOff>
    </xdr:from>
    <xdr:to>
      <xdr:col>20</xdr:col>
      <xdr:colOff>38100</xdr:colOff>
      <xdr:row>98</xdr:row>
      <xdr:rowOff>60655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51782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125361</xdr:rowOff>
    </xdr:from>
    <xdr:to>
      <xdr:col>15</xdr:col>
      <xdr:colOff>101600</xdr:colOff>
      <xdr:row>98</xdr:row>
      <xdr:rowOff>55511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46638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84176</xdr:rowOff>
    </xdr:from>
    <xdr:to>
      <xdr:col>10</xdr:col>
      <xdr:colOff>165100</xdr:colOff>
      <xdr:row>98</xdr:row>
      <xdr:rowOff>14326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37731</xdr:rowOff>
    </xdr:from>
    <xdr:to>
      <xdr:col>6</xdr:col>
      <xdr:colOff>38100</xdr:colOff>
      <xdr:row>97</xdr:row>
      <xdr:rowOff>139331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130458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34187</xdr:rowOff>
    </xdr:from>
    <xdr:to>
      <xdr:col>55</xdr:col>
      <xdr:colOff>0</xdr:colOff>
      <xdr:row>38</xdr:row>
      <xdr:rowOff>66100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34937"/>
          <a:ext cx="838200" cy="5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66100</xdr:rowOff>
    </xdr:from>
    <xdr:to>
      <xdr:col>50</xdr:col>
      <xdr:colOff>114300</xdr:colOff>
      <xdr:row>38</xdr:row>
      <xdr:rowOff>80191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81200"/>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79108</xdr:rowOff>
    </xdr:from>
    <xdr:to>
      <xdr:col>45</xdr:col>
      <xdr:colOff>177800</xdr:colOff>
      <xdr:row>38</xdr:row>
      <xdr:rowOff>80191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94208"/>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79108</xdr:rowOff>
    </xdr:from>
    <xdr:to>
      <xdr:col>41</xdr:col>
      <xdr:colOff>50800</xdr:colOff>
      <xdr:row>38</xdr:row>
      <xdr:rowOff>90505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94208"/>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154837</xdr:rowOff>
    </xdr:from>
    <xdr:to>
      <xdr:col>55</xdr:col>
      <xdr:colOff>50800</xdr:colOff>
      <xdr:row>35</xdr:row>
      <xdr:rowOff>84987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6264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3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15300</xdr:rowOff>
    </xdr:from>
    <xdr:to>
      <xdr:col>50</xdr:col>
      <xdr:colOff>165100</xdr:colOff>
      <xdr:row>38</xdr:row>
      <xdr:rowOff>116900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133427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0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29391</xdr:rowOff>
    </xdr:from>
    <xdr:to>
      <xdr:col>46</xdr:col>
      <xdr:colOff>38100</xdr:colOff>
      <xdr:row>38</xdr:row>
      <xdr:rowOff>130991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122118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63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28308</xdr:rowOff>
    </xdr:from>
    <xdr:to>
      <xdr:col>41</xdr:col>
      <xdr:colOff>101600</xdr:colOff>
      <xdr:row>38</xdr:row>
      <xdr:rowOff>129908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121035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63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39705</xdr:rowOff>
    </xdr:from>
    <xdr:to>
      <xdr:col>36</xdr:col>
      <xdr:colOff>165100</xdr:colOff>
      <xdr:row>38</xdr:row>
      <xdr:rowOff>141305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157832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3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66403</xdr:rowOff>
    </xdr:from>
    <xdr:to>
      <xdr:col>55</xdr:col>
      <xdr:colOff>0</xdr:colOff>
      <xdr:row>58</xdr:row>
      <xdr:rowOff>108482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10503"/>
          <a:ext cx="8382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108482</xdr:rowOff>
    </xdr:from>
    <xdr:to>
      <xdr:col>50</xdr:col>
      <xdr:colOff>114300</xdr:colOff>
      <xdr:row>58</xdr:row>
      <xdr:rowOff>121657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52582"/>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73757</xdr:rowOff>
    </xdr:from>
    <xdr:to>
      <xdr:col>45</xdr:col>
      <xdr:colOff>177800</xdr:colOff>
      <xdr:row>58</xdr:row>
      <xdr:rowOff>121657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17857"/>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73757</xdr:rowOff>
    </xdr:from>
    <xdr:to>
      <xdr:col>41</xdr:col>
      <xdr:colOff>50800</xdr:colOff>
      <xdr:row>58</xdr:row>
      <xdr:rowOff>81756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17857"/>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15603</xdr:rowOff>
    </xdr:from>
    <xdr:to>
      <xdr:col>55</xdr:col>
      <xdr:colOff>50800</xdr:colOff>
      <xdr:row>58</xdr:row>
      <xdr:rowOff>117203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165480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3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57682</xdr:rowOff>
    </xdr:from>
    <xdr:to>
      <xdr:col>50</xdr:col>
      <xdr:colOff>165100</xdr:colOff>
      <xdr:row>58</xdr:row>
      <xdr:rowOff>159282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150409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70857</xdr:rowOff>
    </xdr:from>
    <xdr:to>
      <xdr:col>46</xdr:col>
      <xdr:colOff>38100</xdr:colOff>
      <xdr:row>59</xdr:row>
      <xdr:rowOff>1007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163584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22957</xdr:rowOff>
    </xdr:from>
    <xdr:to>
      <xdr:col>41</xdr:col>
      <xdr:colOff>101600</xdr:colOff>
      <xdr:row>58</xdr:row>
      <xdr:rowOff>124557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141084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74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30956</xdr:rowOff>
    </xdr:from>
    <xdr:to>
      <xdr:col>36</xdr:col>
      <xdr:colOff>165100</xdr:colOff>
      <xdr:row>58</xdr:row>
      <xdr:rowOff>132556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123683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100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79513</xdr:rowOff>
    </xdr:from>
    <xdr:to>
      <xdr:col>55</xdr:col>
      <xdr:colOff>0</xdr:colOff>
      <xdr:row>79</xdr:row>
      <xdr:rowOff>81671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24063"/>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30787</xdr:rowOff>
    </xdr:from>
    <xdr:to>
      <xdr:col>50</xdr:col>
      <xdr:colOff>114300</xdr:colOff>
      <xdr:row>79</xdr:row>
      <xdr:rowOff>81671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75337"/>
          <a:ext cx="889000" cy="5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17718</xdr:rowOff>
    </xdr:from>
    <xdr:to>
      <xdr:col>45</xdr:col>
      <xdr:colOff>177800</xdr:colOff>
      <xdr:row>79</xdr:row>
      <xdr:rowOff>30787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62268"/>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17718</xdr:rowOff>
    </xdr:from>
    <xdr:to>
      <xdr:col>41</xdr:col>
      <xdr:colOff>50800</xdr:colOff>
      <xdr:row>79</xdr:row>
      <xdr:rowOff>39463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62268"/>
          <a:ext cx="889000" cy="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28713</xdr:rowOff>
    </xdr:from>
    <xdr:to>
      <xdr:col>55</xdr:col>
      <xdr:colOff>50800</xdr:colOff>
      <xdr:row>79</xdr:row>
      <xdr:rowOff>130313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30871</xdr:rowOff>
    </xdr:from>
    <xdr:to>
      <xdr:col>50</xdr:col>
      <xdr:colOff>165100</xdr:colOff>
      <xdr:row>79</xdr:row>
      <xdr:rowOff>132471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123598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151437</xdr:rowOff>
    </xdr:from>
    <xdr:to>
      <xdr:col>46</xdr:col>
      <xdr:colOff>38100</xdr:colOff>
      <xdr:row>79</xdr:row>
      <xdr:rowOff>81587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98114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138368</xdr:rowOff>
    </xdr:from>
    <xdr:to>
      <xdr:col>41</xdr:col>
      <xdr:colOff>101600</xdr:colOff>
      <xdr:row>79</xdr:row>
      <xdr:rowOff>68518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85045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2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160113</xdr:rowOff>
    </xdr:from>
    <xdr:to>
      <xdr:col>36</xdr:col>
      <xdr:colOff>165100</xdr:colOff>
      <xdr:row>79</xdr:row>
      <xdr:rowOff>90263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81390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93019</xdr:rowOff>
    </xdr:from>
    <xdr:to>
      <xdr:col>55</xdr:col>
      <xdr:colOff>0</xdr:colOff>
      <xdr:row>96</xdr:row>
      <xdr:rowOff>70388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09319"/>
          <a:ext cx="838200" cy="3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70388</xdr:rowOff>
    </xdr:from>
    <xdr:to>
      <xdr:col>50</xdr:col>
      <xdr:colOff>114300</xdr:colOff>
      <xdr:row>96</xdr:row>
      <xdr:rowOff>111754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295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164497</xdr:rowOff>
    </xdr:from>
    <xdr:to>
      <xdr:col>45</xdr:col>
      <xdr:colOff>177800</xdr:colOff>
      <xdr:row>96</xdr:row>
      <xdr:rowOff>111754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52247"/>
          <a:ext cx="889000" cy="1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164497</xdr:rowOff>
    </xdr:from>
    <xdr:to>
      <xdr:col>41</xdr:col>
      <xdr:colOff>50800</xdr:colOff>
      <xdr:row>96</xdr:row>
      <xdr:rowOff>48186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52247"/>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42219</xdr:rowOff>
    </xdr:from>
    <xdr:to>
      <xdr:col>55</xdr:col>
      <xdr:colOff>50800</xdr:colOff>
      <xdr:row>94</xdr:row>
      <xdr:rowOff>143819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65096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19588</xdr:rowOff>
    </xdr:from>
    <xdr:to>
      <xdr:col>50</xdr:col>
      <xdr:colOff>165100</xdr:colOff>
      <xdr:row>96</xdr:row>
      <xdr:rowOff>121188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112315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60954</xdr:rowOff>
    </xdr:from>
    <xdr:to>
      <xdr:col>46</xdr:col>
      <xdr:colOff>38100</xdr:colOff>
      <xdr:row>96</xdr:row>
      <xdr:rowOff>162554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153681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113697</xdr:rowOff>
    </xdr:from>
    <xdr:to>
      <xdr:col>41</xdr:col>
      <xdr:colOff>101600</xdr:colOff>
      <xdr:row>96</xdr:row>
      <xdr:rowOff>43847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60374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168836</xdr:rowOff>
    </xdr:from>
    <xdr:to>
      <xdr:col>36</xdr:col>
      <xdr:colOff>165100</xdr:colOff>
      <xdr:row>96</xdr:row>
      <xdr:rowOff>98986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90113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144769</xdr:rowOff>
    </xdr:from>
    <xdr:to>
      <xdr:col>85</xdr:col>
      <xdr:colOff>127000</xdr:colOff>
      <xdr:row>37</xdr:row>
      <xdr:rowOff>161206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88419"/>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144769</xdr:rowOff>
    </xdr:from>
    <xdr:to>
      <xdr:col>81</xdr:col>
      <xdr:colOff>50800</xdr:colOff>
      <xdr:row>37</xdr:row>
      <xdr:rowOff>154845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88419"/>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143946</xdr:rowOff>
    </xdr:from>
    <xdr:to>
      <xdr:col>76</xdr:col>
      <xdr:colOff>114300</xdr:colOff>
      <xdr:row>37</xdr:row>
      <xdr:rowOff>154845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87596"/>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143946</xdr:rowOff>
    </xdr:from>
    <xdr:to>
      <xdr:col>71</xdr:col>
      <xdr:colOff>177800</xdr:colOff>
      <xdr:row>38</xdr:row>
      <xdr:rowOff>19742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87596"/>
          <a:ext cx="889000" cy="4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110406</xdr:rowOff>
    </xdr:from>
    <xdr:to>
      <xdr:col>85</xdr:col>
      <xdr:colOff>177800</xdr:colOff>
      <xdr:row>38</xdr:row>
      <xdr:rowOff>40556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93969</xdr:rowOff>
    </xdr:from>
    <xdr:to>
      <xdr:col>81</xdr:col>
      <xdr:colOff>101600</xdr:colOff>
      <xdr:row>38</xdr:row>
      <xdr:rowOff>24119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3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15246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3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104045</xdr:rowOff>
    </xdr:from>
    <xdr:to>
      <xdr:col>76</xdr:col>
      <xdr:colOff>165100</xdr:colOff>
      <xdr:row>38</xdr:row>
      <xdr:rowOff>34195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25322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4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93146</xdr:rowOff>
    </xdr:from>
    <xdr:to>
      <xdr:col>72</xdr:col>
      <xdr:colOff>38100</xdr:colOff>
      <xdr:row>38</xdr:row>
      <xdr:rowOff>23296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14423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2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140392</xdr:rowOff>
    </xdr:from>
    <xdr:to>
      <xdr:col>67</xdr:col>
      <xdr:colOff>101600</xdr:colOff>
      <xdr:row>38</xdr:row>
      <xdr:rowOff>70542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61669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6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82299</xdr:rowOff>
    </xdr:from>
    <xdr:to>
      <xdr:col>85</xdr:col>
      <xdr:colOff>127000</xdr:colOff>
      <xdr:row>77</xdr:row>
      <xdr:rowOff>104409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83949"/>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94986</xdr:rowOff>
    </xdr:from>
    <xdr:to>
      <xdr:col>81</xdr:col>
      <xdr:colOff>50800</xdr:colOff>
      <xdr:row>77</xdr:row>
      <xdr:rowOff>104409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29663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81325</xdr:rowOff>
    </xdr:from>
    <xdr:to>
      <xdr:col>76</xdr:col>
      <xdr:colOff>114300</xdr:colOff>
      <xdr:row>77</xdr:row>
      <xdr:rowOff>94986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28297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81325</xdr:rowOff>
    </xdr:from>
    <xdr:to>
      <xdr:col>71</xdr:col>
      <xdr:colOff>177800</xdr:colOff>
      <xdr:row>77</xdr:row>
      <xdr:rowOff>84136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82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31499</xdr:rowOff>
    </xdr:from>
    <xdr:to>
      <xdr:col>85</xdr:col>
      <xdr:colOff>177800</xdr:colOff>
      <xdr:row>77</xdr:row>
      <xdr:rowOff>133099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9926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53609</xdr:rowOff>
    </xdr:from>
    <xdr:to>
      <xdr:col>81</xdr:col>
      <xdr:colOff>101600</xdr:colOff>
      <xdr:row>77</xdr:row>
      <xdr:rowOff>155209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146336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44186</xdr:rowOff>
    </xdr:from>
    <xdr:to>
      <xdr:col>76</xdr:col>
      <xdr:colOff>165100</xdr:colOff>
      <xdr:row>77</xdr:row>
      <xdr:rowOff>145786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136913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30525</xdr:rowOff>
    </xdr:from>
    <xdr:to>
      <xdr:col>72</xdr:col>
      <xdr:colOff>38100</xdr:colOff>
      <xdr:row>77</xdr:row>
      <xdr:rowOff>132125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123252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33336</xdr:rowOff>
    </xdr:from>
    <xdr:to>
      <xdr:col>67</xdr:col>
      <xdr:colOff>101600</xdr:colOff>
      <xdr:row>77</xdr:row>
      <xdr:rowOff>134936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126063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46437</xdr:rowOff>
    </xdr:from>
    <xdr:to>
      <xdr:col>85</xdr:col>
      <xdr:colOff>127000</xdr:colOff>
      <xdr:row>99</xdr:row>
      <xdr:rowOff>92272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19987"/>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162364</xdr:rowOff>
    </xdr:from>
    <xdr:to>
      <xdr:col>81</xdr:col>
      <xdr:colOff>50800</xdr:colOff>
      <xdr:row>99</xdr:row>
      <xdr:rowOff>92272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64464"/>
          <a:ext cx="8890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162364</xdr:rowOff>
    </xdr:from>
    <xdr:to>
      <xdr:col>76</xdr:col>
      <xdr:colOff>114300</xdr:colOff>
      <xdr:row>99</xdr:row>
      <xdr:rowOff>25361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64464"/>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94642</xdr:rowOff>
    </xdr:from>
    <xdr:to>
      <xdr:col>71</xdr:col>
      <xdr:colOff>177800</xdr:colOff>
      <xdr:row>99</xdr:row>
      <xdr:rowOff>25361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96742"/>
          <a:ext cx="8890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167087</xdr:rowOff>
    </xdr:from>
    <xdr:to>
      <xdr:col>85</xdr:col>
      <xdr:colOff>177800</xdr:colOff>
      <xdr:row>99</xdr:row>
      <xdr:rowOff>97237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82014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41472</xdr:rowOff>
    </xdr:from>
    <xdr:to>
      <xdr:col>81</xdr:col>
      <xdr:colOff>101600</xdr:colOff>
      <xdr:row>99</xdr:row>
      <xdr:rowOff>143072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701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134199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10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111564</xdr:rowOff>
    </xdr:from>
    <xdr:to>
      <xdr:col>76</xdr:col>
      <xdr:colOff>165100</xdr:colOff>
      <xdr:row>99</xdr:row>
      <xdr:rowOff>41714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32841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146011</xdr:rowOff>
    </xdr:from>
    <xdr:to>
      <xdr:col>72</xdr:col>
      <xdr:colOff>38100</xdr:colOff>
      <xdr:row>99</xdr:row>
      <xdr:rowOff>76161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67288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43842</xdr:rowOff>
    </xdr:from>
    <xdr:to>
      <xdr:col>67</xdr:col>
      <xdr:colOff>101600</xdr:colOff>
      <xdr:row>98</xdr:row>
      <xdr:rowOff>145442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161969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35733</xdr:rowOff>
    </xdr:from>
    <xdr:to>
      <xdr:col>116</xdr:col>
      <xdr:colOff>63500</xdr:colOff>
      <xdr:row>38</xdr:row>
      <xdr:rowOff>72858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550833"/>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72858</xdr:rowOff>
    </xdr:from>
    <xdr:to>
      <xdr:col>111</xdr:col>
      <xdr:colOff>177800</xdr:colOff>
      <xdr:row>38</xdr:row>
      <xdr:rowOff>77978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8795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76286</xdr:rowOff>
    </xdr:from>
    <xdr:to>
      <xdr:col>107</xdr:col>
      <xdr:colOff>50800</xdr:colOff>
      <xdr:row>38</xdr:row>
      <xdr:rowOff>77978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91386"/>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24760</xdr:rowOff>
    </xdr:from>
    <xdr:to>
      <xdr:col>102</xdr:col>
      <xdr:colOff>114300</xdr:colOff>
      <xdr:row>38</xdr:row>
      <xdr:rowOff>76286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39860"/>
          <a:ext cx="889000" cy="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156383</xdr:rowOff>
    </xdr:from>
    <xdr:to>
      <xdr:col>116</xdr:col>
      <xdr:colOff>114300</xdr:colOff>
      <xdr:row>38</xdr:row>
      <xdr:rowOff>86533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115760</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2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22058</xdr:rowOff>
    </xdr:from>
    <xdr:to>
      <xdr:col>112</xdr:col>
      <xdr:colOff>38100</xdr:colOff>
      <xdr:row>38</xdr:row>
      <xdr:rowOff>123658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140184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27178</xdr:rowOff>
    </xdr:from>
    <xdr:to>
      <xdr:col>107</xdr:col>
      <xdr:colOff>101600</xdr:colOff>
      <xdr:row>38</xdr:row>
      <xdr:rowOff>128778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119905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25486</xdr:rowOff>
    </xdr:from>
    <xdr:to>
      <xdr:col>102</xdr:col>
      <xdr:colOff>165100</xdr:colOff>
      <xdr:row>38</xdr:row>
      <xdr:rowOff>127086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118213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145410</xdr:rowOff>
    </xdr:from>
    <xdr:to>
      <xdr:col>98</xdr:col>
      <xdr:colOff>38100</xdr:colOff>
      <xdr:row>38</xdr:row>
      <xdr:rowOff>75560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92087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145514</xdr:rowOff>
    </xdr:from>
    <xdr:to>
      <xdr:col>116</xdr:col>
      <xdr:colOff>63500</xdr:colOff>
      <xdr:row>77</xdr:row>
      <xdr:rowOff>47068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75714"/>
          <a:ext cx="838200" cy="7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47068</xdr:rowOff>
    </xdr:from>
    <xdr:to>
      <xdr:col>111</xdr:col>
      <xdr:colOff>177800</xdr:colOff>
      <xdr:row>77</xdr:row>
      <xdr:rowOff>84982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8718"/>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84982</xdr:rowOff>
    </xdr:from>
    <xdr:to>
      <xdr:col>107</xdr:col>
      <xdr:colOff>50800</xdr:colOff>
      <xdr:row>77</xdr:row>
      <xdr:rowOff>130704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86632"/>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130704</xdr:rowOff>
    </xdr:from>
    <xdr:to>
      <xdr:col>102</xdr:col>
      <xdr:colOff>114300</xdr:colOff>
      <xdr:row>78</xdr:row>
      <xdr:rowOff>25695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32354"/>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94714</xdr:rowOff>
    </xdr:from>
    <xdr:to>
      <xdr:col>116</xdr:col>
      <xdr:colOff>114300</xdr:colOff>
      <xdr:row>77</xdr:row>
      <xdr:rowOff>24864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73141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167718</xdr:rowOff>
    </xdr:from>
    <xdr:to>
      <xdr:col>112</xdr:col>
      <xdr:colOff>38100</xdr:colOff>
      <xdr:row>77</xdr:row>
      <xdr:rowOff>97868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88995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34182</xdr:rowOff>
    </xdr:from>
    <xdr:to>
      <xdr:col>107</xdr:col>
      <xdr:colOff>101600</xdr:colOff>
      <xdr:row>77</xdr:row>
      <xdr:rowOff>135782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126909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79904</xdr:rowOff>
    </xdr:from>
    <xdr:to>
      <xdr:col>102</xdr:col>
      <xdr:colOff>165100</xdr:colOff>
      <xdr:row>78</xdr:row>
      <xdr:rowOff>10054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146345</xdr:rowOff>
    </xdr:from>
    <xdr:to>
      <xdr:col>98</xdr:col>
      <xdr:colOff>38100</xdr:colOff>
      <xdr:row>78</xdr:row>
      <xdr:rowOff>76495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67622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住民一人当たりのコスト（性質別）では、補助費等、投資及び出資金、普通建設事業費（うち更新整備）を除いては、類似団体内平均値を下回っている。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補助費等が昨年に比べ２倍近く急増しているのは、新型コロナウイルス感染症による経済的影響への緊急経済対策の一施策として国が実施した特別定額給付金給付事業に加え、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敬老金事業を中止し、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歳以上の全高齢者に給付金を支給（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百万円）、小・中学校の休校及びこども園の休園により家計に大きな負担が生じている子育て世帯の学資を支援（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百万円）、コロナ禍により売上が減少している町内事業者への経済対策としてプレミアム付商品券事業を実施（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百万円）など、町単独の補助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事業を実施したため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であり、これは一過性の施策であるため、次年度は昨年度並みの数値に落ち着くと思われる。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同様に、普通建設事業費（うち更新整備）が急増したのは、入間漁業集落排水施設の廃止に伴い、既接続者に補助金を交付し、合併浄化槽への移行をしたため（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百万円）、デジタル同報系防災行政無線整備工事が本格化したため（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など、インフラ施設の長寿命化に伴う事業を実施したためである。自主財源が乏しく、財源の多くを国県補助金や町債に依存している当町においては、数値の増加は後年度への負担増に繋がることから、事業の選択や手法の検討、費用の平準化など、常に財政健全化を意識しながら事業を実施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136461</xdr:rowOff>
    </xdr:from>
    <xdr:to>
      <xdr:col>24</xdr:col>
      <xdr:colOff>63500</xdr:colOff>
      <xdr:row>37</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0111"/>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141224</xdr:rowOff>
    </xdr:from>
    <xdr:to>
      <xdr:col>19</xdr:col>
      <xdr:colOff>177800</xdr:colOff>
      <xdr:row>38</xdr:row>
      <xdr:rowOff>6921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4874"/>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6921</xdr:rowOff>
    </xdr:from>
    <xdr:to>
      <xdr:col>15</xdr:col>
      <xdr:colOff>50800</xdr:colOff>
      <xdr:row>38</xdr:row>
      <xdr:rowOff>105981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22021"/>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105981</xdr:rowOff>
    </xdr:from>
    <xdr:to>
      <xdr:col>10</xdr:col>
      <xdr:colOff>114300</xdr:colOff>
      <xdr:row>38</xdr:row>
      <xdr:rowOff>110172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210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85661</xdr:rowOff>
    </xdr:from>
    <xdr:to>
      <xdr:col>24</xdr:col>
      <xdr:colOff>114300</xdr:colOff>
      <xdr:row>38</xdr:row>
      <xdr:rowOff>15811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64088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90424</xdr:rowOff>
    </xdr:from>
    <xdr:to>
      <xdr:col>20</xdr:col>
      <xdr:colOff>38100</xdr:colOff>
      <xdr:row>38</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11701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127572</xdr:rowOff>
    </xdr:from>
    <xdr:to>
      <xdr:col>15</xdr:col>
      <xdr:colOff>101600</xdr:colOff>
      <xdr:row>38</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48848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55181</xdr:rowOff>
    </xdr:from>
    <xdr:to>
      <xdr:col>10</xdr:col>
      <xdr:colOff>165100</xdr:colOff>
      <xdr:row>38</xdr:row>
      <xdr:rowOff>156781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147908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59372</xdr:rowOff>
    </xdr:from>
    <xdr:to>
      <xdr:col>6</xdr:col>
      <xdr:colOff>38100</xdr:colOff>
      <xdr:row>38</xdr:row>
      <xdr:rowOff>160972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152099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88956</xdr:rowOff>
    </xdr:from>
    <xdr:to>
      <xdr:col>24</xdr:col>
      <xdr:colOff>63500</xdr:colOff>
      <xdr:row>58</xdr:row>
      <xdr:rowOff>51838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1606"/>
          <a:ext cx="838200" cy="13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152374</xdr:rowOff>
    </xdr:from>
    <xdr:to>
      <xdr:col>19</xdr:col>
      <xdr:colOff>177800</xdr:colOff>
      <xdr:row>58</xdr:row>
      <xdr:rowOff>51838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5024"/>
          <a:ext cx="889000" cy="7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152374</xdr:rowOff>
    </xdr:from>
    <xdr:to>
      <xdr:col>15</xdr:col>
      <xdr:colOff>50800</xdr:colOff>
      <xdr:row>57</xdr:row>
      <xdr:rowOff>157144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502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118499</xdr:rowOff>
    </xdr:from>
    <xdr:to>
      <xdr:col>10</xdr:col>
      <xdr:colOff>114300</xdr:colOff>
      <xdr:row>57</xdr:row>
      <xdr:rowOff>157144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1149"/>
          <a:ext cx="8890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38156</xdr:rowOff>
    </xdr:from>
    <xdr:to>
      <xdr:col>24</xdr:col>
      <xdr:colOff>114300</xdr:colOff>
      <xdr:row>57</xdr:row>
      <xdr:rowOff>139756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16583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xdr:rowOff>
    </xdr:from>
    <xdr:to>
      <xdr:col>20</xdr:col>
      <xdr:colOff>38100</xdr:colOff>
      <xdr:row>58</xdr:row>
      <xdr:rowOff>102638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93765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101574</xdr:rowOff>
    </xdr:from>
    <xdr:to>
      <xdr:col>15</xdr:col>
      <xdr:colOff>101600</xdr:colOff>
      <xdr:row>58</xdr:row>
      <xdr:rowOff>31724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48251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106344</xdr:rowOff>
    </xdr:from>
    <xdr:to>
      <xdr:col>10</xdr:col>
      <xdr:colOff>165100</xdr:colOff>
      <xdr:row>58</xdr:row>
      <xdr:rowOff>36494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27621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67699</xdr:rowOff>
    </xdr:from>
    <xdr:to>
      <xdr:col>6</xdr:col>
      <xdr:colOff>38100</xdr:colOff>
      <xdr:row>57</xdr:row>
      <xdr:rowOff>169299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14376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17284</xdr:rowOff>
    </xdr:from>
    <xdr:to>
      <xdr:col>24</xdr:col>
      <xdr:colOff>63500</xdr:colOff>
      <xdr:row>77</xdr:row>
      <xdr:rowOff>86024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7484"/>
          <a:ext cx="838200" cy="2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86024</xdr:rowOff>
    </xdr:from>
    <xdr:to>
      <xdr:col>19</xdr:col>
      <xdr:colOff>177800</xdr:colOff>
      <xdr:row>77</xdr:row>
      <xdr:rowOff>146771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7674"/>
          <a:ext cx="889000" cy="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133589</xdr:rowOff>
    </xdr:from>
    <xdr:to>
      <xdr:col>15</xdr:col>
      <xdr:colOff>50800</xdr:colOff>
      <xdr:row>77</xdr:row>
      <xdr:rowOff>146771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92339"/>
          <a:ext cx="889000" cy="3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133589</xdr:rowOff>
    </xdr:from>
    <xdr:to>
      <xdr:col>10</xdr:col>
      <xdr:colOff>114300</xdr:colOff>
      <xdr:row>77</xdr:row>
      <xdr:rowOff>1877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2339"/>
          <a:ext cx="8890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137935</xdr:rowOff>
    </xdr:from>
    <xdr:to>
      <xdr:col>24</xdr:col>
      <xdr:colOff>114300</xdr:colOff>
      <xdr:row>76</xdr:row>
      <xdr:rowOff>68086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35224</xdr:rowOff>
    </xdr:from>
    <xdr:to>
      <xdr:col>20</xdr:col>
      <xdr:colOff>38100</xdr:colOff>
      <xdr:row>77</xdr:row>
      <xdr:rowOff>136824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127951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95971</xdr:rowOff>
    </xdr:from>
    <xdr:to>
      <xdr:col>15</xdr:col>
      <xdr:colOff>101600</xdr:colOff>
      <xdr:row>78</xdr:row>
      <xdr:rowOff>26121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82789</xdr:rowOff>
    </xdr:from>
    <xdr:to>
      <xdr:col>10</xdr:col>
      <xdr:colOff>165100</xdr:colOff>
      <xdr:row>76</xdr:row>
      <xdr:rowOff>12939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29466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1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122527</xdr:rowOff>
    </xdr:from>
    <xdr:to>
      <xdr:col>6</xdr:col>
      <xdr:colOff>38100</xdr:colOff>
      <xdr:row>77</xdr:row>
      <xdr:rowOff>52677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43804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76460</xdr:rowOff>
    </xdr:from>
    <xdr:to>
      <xdr:col>24</xdr:col>
      <xdr:colOff>63500</xdr:colOff>
      <xdr:row>98</xdr:row>
      <xdr:rowOff>95881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78560"/>
          <a:ext cx="838200" cy="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76460</xdr:rowOff>
    </xdr:from>
    <xdr:to>
      <xdr:col>19</xdr:col>
      <xdr:colOff>177800</xdr:colOff>
      <xdr:row>98</xdr:row>
      <xdr:rowOff>92058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8560"/>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92058</xdr:rowOff>
    </xdr:from>
    <xdr:to>
      <xdr:col>15</xdr:col>
      <xdr:colOff>50800</xdr:colOff>
      <xdr:row>98</xdr:row>
      <xdr:rowOff>95489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4158"/>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90194</xdr:rowOff>
    </xdr:from>
    <xdr:to>
      <xdr:col>10</xdr:col>
      <xdr:colOff>114300</xdr:colOff>
      <xdr:row>98</xdr:row>
      <xdr:rowOff>95489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2294"/>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45081</xdr:rowOff>
    </xdr:from>
    <xdr:to>
      <xdr:col>24</xdr:col>
      <xdr:colOff>114300</xdr:colOff>
      <xdr:row>98</xdr:row>
      <xdr:rowOff>146681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25660</xdr:rowOff>
    </xdr:from>
    <xdr:to>
      <xdr:col>20</xdr:col>
      <xdr:colOff>38100</xdr:colOff>
      <xdr:row>98</xdr:row>
      <xdr:rowOff>127260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143787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41258</xdr:rowOff>
    </xdr:from>
    <xdr:to>
      <xdr:col>15</xdr:col>
      <xdr:colOff>101600</xdr:colOff>
      <xdr:row>98</xdr:row>
      <xdr:rowOff>142858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133985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44689</xdr:rowOff>
    </xdr:from>
    <xdr:to>
      <xdr:col>10</xdr:col>
      <xdr:colOff>165100</xdr:colOff>
      <xdr:row>98</xdr:row>
      <xdr:rowOff>146289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137416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39394</xdr:rowOff>
    </xdr:from>
    <xdr:to>
      <xdr:col>6</xdr:col>
      <xdr:colOff>38100</xdr:colOff>
      <xdr:row>98</xdr:row>
      <xdr:rowOff>140994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132121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34087</xdr:rowOff>
    </xdr:from>
    <xdr:to>
      <xdr:col>55</xdr:col>
      <xdr:colOff>0</xdr:colOff>
      <xdr:row>58</xdr:row>
      <xdr:rowOff>97203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8187"/>
          <a:ext cx="8382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97203</xdr:rowOff>
    </xdr:from>
    <xdr:to>
      <xdr:col>50</xdr:col>
      <xdr:colOff>114300</xdr:colOff>
      <xdr:row>58</xdr:row>
      <xdr:rowOff>108435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1303"/>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108435</xdr:rowOff>
    </xdr:from>
    <xdr:to>
      <xdr:col>45</xdr:col>
      <xdr:colOff>177800</xdr:colOff>
      <xdr:row>58</xdr:row>
      <xdr:rowOff>122768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2535"/>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122768</xdr:rowOff>
    </xdr:from>
    <xdr:to>
      <xdr:col>41</xdr:col>
      <xdr:colOff>50800</xdr:colOff>
      <xdr:row>58</xdr:row>
      <xdr:rowOff>125847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66868"/>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154737</xdr:rowOff>
    </xdr:from>
    <xdr:to>
      <xdr:col>55</xdr:col>
      <xdr:colOff>50800</xdr:colOff>
      <xdr:row>58</xdr:row>
      <xdr:rowOff>84887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133164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46403</xdr:rowOff>
    </xdr:from>
    <xdr:to>
      <xdr:col>50</xdr:col>
      <xdr:colOff>165100</xdr:colOff>
      <xdr:row>58</xdr:row>
      <xdr:rowOff>148003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57635</xdr:rowOff>
    </xdr:from>
    <xdr:to>
      <xdr:col>46</xdr:col>
      <xdr:colOff>38100</xdr:colOff>
      <xdr:row>58</xdr:row>
      <xdr:rowOff>159235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150362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71968</xdr:rowOff>
    </xdr:from>
    <xdr:to>
      <xdr:col>41</xdr:col>
      <xdr:colOff>101600</xdr:colOff>
      <xdr:row>59</xdr:row>
      <xdr:rowOff>2118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75047</xdr:rowOff>
    </xdr:from>
    <xdr:to>
      <xdr:col>36</xdr:col>
      <xdr:colOff>165100</xdr:colOff>
      <xdr:row>59</xdr:row>
      <xdr:rowOff>5197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63778</xdr:rowOff>
    </xdr:from>
    <xdr:to>
      <xdr:col>55</xdr:col>
      <xdr:colOff>0</xdr:colOff>
      <xdr:row>78</xdr:row>
      <xdr:rowOff>29479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65428"/>
          <a:ext cx="838200" cy="1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29479</xdr:rowOff>
    </xdr:from>
    <xdr:to>
      <xdr:col>50</xdr:col>
      <xdr:colOff>114300</xdr:colOff>
      <xdr:row>78</xdr:row>
      <xdr:rowOff>52941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2579"/>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52941</xdr:rowOff>
    </xdr:from>
    <xdr:to>
      <xdr:col>45</xdr:col>
      <xdr:colOff>177800</xdr:colOff>
      <xdr:row>78</xdr:row>
      <xdr:rowOff>58324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6041"/>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58324</xdr:rowOff>
    </xdr:from>
    <xdr:to>
      <xdr:col>41</xdr:col>
      <xdr:colOff>50800</xdr:colOff>
      <xdr:row>78</xdr:row>
      <xdr:rowOff>61985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1424"/>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12978</xdr:rowOff>
    </xdr:from>
    <xdr:to>
      <xdr:col>55</xdr:col>
      <xdr:colOff>50800</xdr:colOff>
      <xdr:row>77</xdr:row>
      <xdr:rowOff>114578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35855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6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150129</xdr:rowOff>
    </xdr:from>
    <xdr:to>
      <xdr:col>50</xdr:col>
      <xdr:colOff>165100</xdr:colOff>
      <xdr:row>78</xdr:row>
      <xdr:rowOff>80279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71406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2141</xdr:rowOff>
    </xdr:from>
    <xdr:to>
      <xdr:col>46</xdr:col>
      <xdr:colOff>38100</xdr:colOff>
      <xdr:row>78</xdr:row>
      <xdr:rowOff>103741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94868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7524</xdr:rowOff>
    </xdr:from>
    <xdr:to>
      <xdr:col>41</xdr:col>
      <xdr:colOff>101600</xdr:colOff>
      <xdr:row>78</xdr:row>
      <xdr:rowOff>109124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100251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11185</xdr:rowOff>
    </xdr:from>
    <xdr:to>
      <xdr:col>36</xdr:col>
      <xdr:colOff>165100</xdr:colOff>
      <xdr:row>78</xdr:row>
      <xdr:rowOff>112785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129276</xdr:rowOff>
    </xdr:from>
    <xdr:to>
      <xdr:col>55</xdr:col>
      <xdr:colOff>0</xdr:colOff>
      <xdr:row>96</xdr:row>
      <xdr:rowOff>157093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88476"/>
          <a:ext cx="8382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157093</xdr:rowOff>
    </xdr:from>
    <xdr:to>
      <xdr:col>50</xdr:col>
      <xdr:colOff>114300</xdr:colOff>
      <xdr:row>97</xdr:row>
      <xdr:rowOff>21082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6293"/>
          <a:ext cx="889000" cy="3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21082</xdr:rowOff>
    </xdr:from>
    <xdr:to>
      <xdr:col>45</xdr:col>
      <xdr:colOff>177800</xdr:colOff>
      <xdr:row>97</xdr:row>
      <xdr:rowOff>134821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51732"/>
          <a:ext cx="889000" cy="1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50474</xdr:rowOff>
    </xdr:from>
    <xdr:to>
      <xdr:col>41</xdr:col>
      <xdr:colOff>50800</xdr:colOff>
      <xdr:row>97</xdr:row>
      <xdr:rowOff>134821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81124"/>
          <a:ext cx="889000" cy="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78476</xdr:rowOff>
    </xdr:from>
    <xdr:to>
      <xdr:col>55</xdr:col>
      <xdr:colOff>50800</xdr:colOff>
      <xdr:row>97</xdr:row>
      <xdr:rowOff>8626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56903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106293</xdr:rowOff>
    </xdr:from>
    <xdr:to>
      <xdr:col>50</xdr:col>
      <xdr:colOff>165100</xdr:colOff>
      <xdr:row>97</xdr:row>
      <xdr:rowOff>36443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27570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141732</xdr:rowOff>
    </xdr:from>
    <xdr:to>
      <xdr:col>46</xdr:col>
      <xdr:colOff>38100</xdr:colOff>
      <xdr:row>97</xdr:row>
      <xdr:rowOff>71882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84021</xdr:rowOff>
    </xdr:from>
    <xdr:to>
      <xdr:col>41</xdr:col>
      <xdr:colOff>101600</xdr:colOff>
      <xdr:row>98</xdr:row>
      <xdr:rowOff>14171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171124</xdr:rowOff>
    </xdr:from>
    <xdr:to>
      <xdr:col>36</xdr:col>
      <xdr:colOff>165100</xdr:colOff>
      <xdr:row>97</xdr:row>
      <xdr:rowOff>101274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92401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27229</xdr:rowOff>
    </xdr:from>
    <xdr:to>
      <xdr:col>85</xdr:col>
      <xdr:colOff>127000</xdr:colOff>
      <xdr:row>37</xdr:row>
      <xdr:rowOff>91294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27979"/>
          <a:ext cx="838200" cy="40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52984</xdr:rowOff>
    </xdr:from>
    <xdr:to>
      <xdr:col>81</xdr:col>
      <xdr:colOff>50800</xdr:colOff>
      <xdr:row>37</xdr:row>
      <xdr:rowOff>91294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6634"/>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52984</xdr:rowOff>
    </xdr:from>
    <xdr:to>
      <xdr:col>76</xdr:col>
      <xdr:colOff>114300</xdr:colOff>
      <xdr:row>37</xdr:row>
      <xdr:rowOff>145091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96634"/>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26600</xdr:rowOff>
    </xdr:from>
    <xdr:to>
      <xdr:col>71</xdr:col>
      <xdr:colOff>177800</xdr:colOff>
      <xdr:row>37</xdr:row>
      <xdr:rowOff>145091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98800"/>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147879</xdr:rowOff>
    </xdr:from>
    <xdr:to>
      <xdr:col>85</xdr:col>
      <xdr:colOff>177800</xdr:colOff>
      <xdr:row>35</xdr:row>
      <xdr:rowOff>78029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170756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40494</xdr:rowOff>
    </xdr:from>
    <xdr:to>
      <xdr:col>81</xdr:col>
      <xdr:colOff>101600</xdr:colOff>
      <xdr:row>37</xdr:row>
      <xdr:rowOff>142094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2184</xdr:rowOff>
    </xdr:from>
    <xdr:to>
      <xdr:col>76</xdr:col>
      <xdr:colOff>165100</xdr:colOff>
      <xdr:row>37</xdr:row>
      <xdr:rowOff>103784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120311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94291</xdr:rowOff>
    </xdr:from>
    <xdr:to>
      <xdr:col>72</xdr:col>
      <xdr:colOff>38100</xdr:colOff>
      <xdr:row>38</xdr:row>
      <xdr:rowOff>24441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147250</xdr:rowOff>
    </xdr:from>
    <xdr:to>
      <xdr:col>67</xdr:col>
      <xdr:colOff>101600</xdr:colOff>
      <xdr:row>36</xdr:row>
      <xdr:rowOff>77400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93927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47346</xdr:rowOff>
    </xdr:from>
    <xdr:to>
      <xdr:col>85</xdr:col>
      <xdr:colOff>127000</xdr:colOff>
      <xdr:row>57</xdr:row>
      <xdr:rowOff>86276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19996"/>
          <a:ext cx="8382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86276</xdr:rowOff>
    </xdr:from>
    <xdr:to>
      <xdr:col>81</xdr:col>
      <xdr:colOff>50800</xdr:colOff>
      <xdr:row>57</xdr:row>
      <xdr:rowOff>101442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58926"/>
          <a:ext cx="889000" cy="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101442</xdr:rowOff>
    </xdr:from>
    <xdr:to>
      <xdr:col>76</xdr:col>
      <xdr:colOff>114300</xdr:colOff>
      <xdr:row>57</xdr:row>
      <xdr:rowOff>122024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74092"/>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122024</xdr:rowOff>
    </xdr:from>
    <xdr:to>
      <xdr:col>71</xdr:col>
      <xdr:colOff>177800</xdr:colOff>
      <xdr:row>57</xdr:row>
      <xdr:rowOff>152222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4674"/>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167996</xdr:rowOff>
    </xdr:from>
    <xdr:to>
      <xdr:col>85</xdr:col>
      <xdr:colOff>177800</xdr:colOff>
      <xdr:row>57</xdr:row>
      <xdr:rowOff>98146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82923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35476</xdr:rowOff>
    </xdr:from>
    <xdr:to>
      <xdr:col>81</xdr:col>
      <xdr:colOff>101600</xdr:colOff>
      <xdr:row>57</xdr:row>
      <xdr:rowOff>137076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128203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0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50642</xdr:rowOff>
    </xdr:from>
    <xdr:to>
      <xdr:col>76</xdr:col>
      <xdr:colOff>165100</xdr:colOff>
      <xdr:row>57</xdr:row>
      <xdr:rowOff>152242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143369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71224</xdr:rowOff>
    </xdr:from>
    <xdr:to>
      <xdr:col>72</xdr:col>
      <xdr:colOff>38100</xdr:colOff>
      <xdr:row>58</xdr:row>
      <xdr:rowOff>1374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163951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101422</xdr:rowOff>
    </xdr:from>
    <xdr:to>
      <xdr:col>67</xdr:col>
      <xdr:colOff>101600</xdr:colOff>
      <xdr:row>58</xdr:row>
      <xdr:rowOff>31572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22699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144769</xdr:rowOff>
    </xdr:from>
    <xdr:to>
      <xdr:col>85</xdr:col>
      <xdr:colOff>127000</xdr:colOff>
      <xdr:row>77</xdr:row>
      <xdr:rowOff>161206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46419"/>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144769</xdr:rowOff>
    </xdr:from>
    <xdr:to>
      <xdr:col>81</xdr:col>
      <xdr:colOff>50800</xdr:colOff>
      <xdr:row>77</xdr:row>
      <xdr:rowOff>154845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46419"/>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143946</xdr:rowOff>
    </xdr:from>
    <xdr:to>
      <xdr:col>76</xdr:col>
      <xdr:colOff>114300</xdr:colOff>
      <xdr:row>77</xdr:row>
      <xdr:rowOff>154845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45596"/>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143946</xdr:rowOff>
    </xdr:from>
    <xdr:to>
      <xdr:col>71</xdr:col>
      <xdr:colOff>177800</xdr:colOff>
      <xdr:row>78</xdr:row>
      <xdr:rowOff>19741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45596"/>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110406</xdr:rowOff>
    </xdr:from>
    <xdr:to>
      <xdr:col>85</xdr:col>
      <xdr:colOff>177800</xdr:colOff>
      <xdr:row>78</xdr:row>
      <xdr:rowOff>40556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93969</xdr:rowOff>
    </xdr:from>
    <xdr:to>
      <xdr:col>81</xdr:col>
      <xdr:colOff>101600</xdr:colOff>
      <xdr:row>78</xdr:row>
      <xdr:rowOff>24119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15246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8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104045</xdr:rowOff>
    </xdr:from>
    <xdr:to>
      <xdr:col>76</xdr:col>
      <xdr:colOff>165100</xdr:colOff>
      <xdr:row>78</xdr:row>
      <xdr:rowOff>34195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25322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9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93146</xdr:rowOff>
    </xdr:from>
    <xdr:to>
      <xdr:col>72</xdr:col>
      <xdr:colOff>38100</xdr:colOff>
      <xdr:row>78</xdr:row>
      <xdr:rowOff>23296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14423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8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140391</xdr:rowOff>
    </xdr:from>
    <xdr:to>
      <xdr:col>67</xdr:col>
      <xdr:colOff>101600</xdr:colOff>
      <xdr:row>78</xdr:row>
      <xdr:rowOff>70541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61668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3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82299</xdr:rowOff>
    </xdr:from>
    <xdr:to>
      <xdr:col>85</xdr:col>
      <xdr:colOff>127000</xdr:colOff>
      <xdr:row>97</xdr:row>
      <xdr:rowOff>104409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2949"/>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94986</xdr:rowOff>
    </xdr:from>
    <xdr:to>
      <xdr:col>81</xdr:col>
      <xdr:colOff>50800</xdr:colOff>
      <xdr:row>97</xdr:row>
      <xdr:rowOff>104409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2563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81325</xdr:rowOff>
    </xdr:from>
    <xdr:to>
      <xdr:col>76</xdr:col>
      <xdr:colOff>114300</xdr:colOff>
      <xdr:row>97</xdr:row>
      <xdr:rowOff>94986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1197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81325</xdr:rowOff>
    </xdr:from>
    <xdr:to>
      <xdr:col>71</xdr:col>
      <xdr:colOff>177800</xdr:colOff>
      <xdr:row>97</xdr:row>
      <xdr:rowOff>84136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11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31499</xdr:rowOff>
    </xdr:from>
    <xdr:to>
      <xdr:col>85</xdr:col>
      <xdr:colOff>177800</xdr:colOff>
      <xdr:row>97</xdr:row>
      <xdr:rowOff>133099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9926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53609</xdr:rowOff>
    </xdr:from>
    <xdr:to>
      <xdr:col>81</xdr:col>
      <xdr:colOff>101600</xdr:colOff>
      <xdr:row>97</xdr:row>
      <xdr:rowOff>155209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146336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44186</xdr:rowOff>
    </xdr:from>
    <xdr:to>
      <xdr:col>76</xdr:col>
      <xdr:colOff>165100</xdr:colOff>
      <xdr:row>97</xdr:row>
      <xdr:rowOff>145786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136913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30525</xdr:rowOff>
    </xdr:from>
    <xdr:to>
      <xdr:col>72</xdr:col>
      <xdr:colOff>38100</xdr:colOff>
      <xdr:row>97</xdr:row>
      <xdr:rowOff>132125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123252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33336</xdr:rowOff>
    </xdr:from>
    <xdr:to>
      <xdr:col>67</xdr:col>
      <xdr:colOff>101600</xdr:colOff>
      <xdr:row>97</xdr:row>
      <xdr:rowOff>134936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126063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住民一人当たりのコスト（目的別）では、商工費及び消防費を除いて類似団体内平均値を下回っている。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商工費は、新型コロナウイルス感染症終息後の観光需要を創設するため、宝探しゲームのコンテンツの作成（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百万円）、国立公園内の斜面（観光施設に隣接）に設置した落石防止ネツトが経年劣化により損傷が著しいため取替工事を実施（</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百万円）、休業要請に伴う町営温泉施設指定管理委託料の増（＋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百万円）及びコロナ禍により売上が減少している町内事業者への経済対策としてプレミアム付商品券事業を実施（</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百万円）したため、昨年度に比べ大幅な増となった。</a:t>
          </a:r>
        </a:p>
        <a:p>
          <a:r>
            <a:rPr kumimoji="1" lang="ja-JP" altLang="en-US" sz="1300">
              <a:latin typeface="ＭＳ Ｐゴシック" panose="020B0600070205080204" pitchFamily="50" charset="-128"/>
              <a:ea typeface="ＭＳ Ｐゴシック" panose="020B0600070205080204" pitchFamily="50" charset="-128"/>
            </a:rPr>
            <a:t>　消防費は、デジタル同報系防災行政無線整備工事の本格化に伴い、事業費が昨年度に比べ</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が大幅に上昇した。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僅かに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が、昨年度に比べ数値が大幅に上昇した。敬老会事業を中止し、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歳以上の全高齢者に給付金を支給（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百万円）、小・中学校の休校及びこども園の休園により家計に大きな負担が生じている子育て世帯の学資を支援（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百万円）のほか、認定こども園の統合に伴う支援センター機能棟の新設（園庭・駐車場拡張工事、設計・施工監理委託料、備品整備を含む。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ここ数年は、決算の際、ある程度の不用額は発生するものの、大半が繰入金の穴埋め（既に予算化した財政調整基金の取崩しをしないこと）に充てられるため、理想どおりの繰越金を確保できなかったが、今年度は、</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地方交付税及び</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消費税交付金等の増</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及び新型コロナウイルス感染症対応地方創生臨時交付金の活用により、</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百万円（実質収支額）を繰り越すことができた。</a:t>
          </a:r>
        </a:p>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当町では、毎年度の当初予算において、前年度繰越金を</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百万円で予算化していることから、今後も財源の確保や経費の節減に努め、今年度並みの繰越金を確保していきたい。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前年同様、全ての会計において黒字となり、赤字額は発生しなかった。</a:t>
          </a:r>
        </a:p>
        <a:p>
          <a:r>
            <a:rPr kumimoji="1" lang="ja-JP" altLang="en-US" sz="1400">
              <a:latin typeface="ＭＳ ゴシック" pitchFamily="49" charset="-128"/>
              <a:ea typeface="ＭＳ ゴシック" pitchFamily="49" charset="-128"/>
            </a:rPr>
            <a:t>　一般会計においては、地方交付税等の経常一般財源の増により、昨年度に比べ黒字幅が拡大（＋</a:t>
          </a:r>
          <a:r>
            <a:rPr kumimoji="1" lang="en-US" altLang="ja-JP" sz="1400">
              <a:latin typeface="ＭＳ ゴシック" panose="020B0609070205080204" pitchFamily="49" charset="-128"/>
              <a:ea typeface="ＭＳ ゴシック" panose="020B0609070205080204" pitchFamily="49" charset="-128"/>
            </a:rPr>
            <a:t>110.1</a:t>
          </a:r>
          <a:r>
            <a:rPr kumimoji="1" lang="ja-JP" altLang="en-US" sz="1400">
              <a:latin typeface="ＭＳ ゴシック" panose="020B0609070205080204" pitchFamily="49" charset="-128"/>
              <a:ea typeface="ＭＳ ゴシック" panose="020B0609070205080204" pitchFamily="49" charset="-128"/>
            </a:rPr>
            <a:t>百万円）した。</a:t>
          </a:r>
        </a:p>
        <a:p>
          <a:r>
            <a:rPr kumimoji="1" lang="ja-JP" altLang="en-US" sz="1400">
              <a:latin typeface="ＭＳ ゴシック" panose="020B0609070205080204" pitchFamily="49" charset="-128"/>
              <a:ea typeface="ＭＳ ゴシック" panose="020B0609070205080204" pitchFamily="49" charset="-128"/>
            </a:rPr>
            <a:t>　しかし、公共下水道事業特別会計及び子浦漁業集落排水事業特別会計においては、一般会計からの繰入金によって収支の均衡（赤字額なし）が保たれているのが現状である。中でも、公共下水道事業は、</a:t>
          </a:r>
          <a:r>
            <a:rPr kumimoji="1" lang="en-US" altLang="ja-JP" sz="1400">
              <a:latin typeface="ＭＳ ゴシック" panose="020B0609070205080204" pitchFamily="49" charset="-128"/>
              <a:ea typeface="ＭＳ ゴシック" panose="020B0609070205080204" pitchFamily="49" charset="-128"/>
            </a:rPr>
            <a:t>H28</a:t>
          </a:r>
          <a:r>
            <a:rPr kumimoji="1" lang="ja-JP" altLang="en-US" sz="1400">
              <a:latin typeface="ＭＳ ゴシック" panose="020B0609070205080204" pitchFamily="49" charset="-128"/>
              <a:ea typeface="ＭＳ ゴシック" panose="020B0609070205080204" pitchFamily="49" charset="-128"/>
            </a:rPr>
            <a:t>に工事が概成したものの、接続率は、令和２年度末で</a:t>
          </a:r>
          <a:r>
            <a:rPr kumimoji="1" lang="en-US" altLang="ja-JP" sz="1400">
              <a:latin typeface="ＭＳ ゴシック" panose="020B0609070205080204" pitchFamily="49" charset="-128"/>
              <a:ea typeface="ＭＳ ゴシック" panose="020B0609070205080204" pitchFamily="49" charset="-128"/>
            </a:rPr>
            <a:t>54.7</a:t>
          </a:r>
          <a:r>
            <a:rPr kumimoji="1" lang="ja-JP" altLang="en-US" sz="1400">
              <a:latin typeface="ＭＳ ゴシック" panose="020B0609070205080204" pitchFamily="49" charset="-128"/>
              <a:ea typeface="ＭＳ ゴシック" panose="020B0609070205080204" pitchFamily="49" charset="-128"/>
            </a:rPr>
            <a:t>％と低い状態となっている。既存の合併浄化槽が故障しないため、接続を迫られる状況にないこと、定年退職後に子どもがＵターンするケースが少ないため、高齢者のみの世帯が増え、新たな設備投資に踏み切れないこと等が主な要因で、近年では、既接続者の死亡や転出に伴う収入（下水道使用料）の減額も相ま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の経営状況はかなり厳しい。</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令和５年度からの公営企業法適用に向け、現在、固定資産台帳の整備を実施しているが、この機会に、</a:t>
          </a:r>
          <a:r>
            <a:rPr kumimoji="1" lang="ja-JP" altLang="ja-JP" sz="1400" b="0">
              <a:solidFill>
                <a:schemeClr val="dk1"/>
              </a:solidFill>
              <a:effectLst/>
              <a:latin typeface="ＭＳ ゴシック" panose="020B0609070205080204" pitchFamily="49" charset="-128"/>
              <a:ea typeface="ＭＳ ゴシック" panose="020B0609070205080204" pitchFamily="49" charset="-128"/>
              <a:cs typeface="+mn-cs"/>
            </a:rPr>
            <a:t>料金改定や今後の施設の在り方（ダウンサイジング等）</a:t>
          </a:r>
          <a:r>
            <a:rPr kumimoji="1" lang="ja-JP" altLang="en-US" sz="1400" b="0">
              <a:solidFill>
                <a:schemeClr val="dk1"/>
              </a:solidFill>
              <a:effectLst/>
              <a:latin typeface="ＭＳ ゴシック" panose="020B0609070205080204" pitchFamily="49" charset="-128"/>
              <a:ea typeface="ＭＳ ゴシック" panose="020B0609070205080204" pitchFamily="49" charset="-128"/>
              <a:cs typeface="+mn-cs"/>
            </a:rPr>
            <a:t>、接続を促進する補助制度の構築等</a:t>
          </a:r>
          <a:r>
            <a:rPr kumimoji="1" lang="ja-JP" altLang="ja-JP" sz="1400" b="0">
              <a:solidFill>
                <a:schemeClr val="dk1"/>
              </a:solidFill>
              <a:effectLst/>
              <a:latin typeface="ＭＳ ゴシック" panose="020B0609070205080204" pitchFamily="49" charset="-128"/>
              <a:ea typeface="ＭＳ ゴシック" panose="020B0609070205080204" pitchFamily="49" charset="-128"/>
              <a:cs typeface="+mn-cs"/>
            </a:rPr>
            <a:t>についても検討を重ね、財政の見える化及び健全化を推進するとともに、一般会計の負担軽減を図りたい。</a:t>
          </a:r>
          <a:endParaRPr kumimoji="1" lang="ja-JP" altLang="en-US" sz="1400">
            <a:latin typeface="ＭＳ ゴシック" panose="020B0609070205080204" pitchFamily="49" charset="-128"/>
            <a:ea typeface="ＭＳ ゴシック" panose="020B0609070205080204" pitchFamily="49" charset="-128"/>
          </a:endParaRPr>
        </a:p>
        <a:p>
          <a:r>
            <a:rPr kumimoji="1" lang="ja-JP" altLang="en-US" sz="1400">
              <a:latin typeface="ＭＳ Ｐゴシック" panose="020B0600070205080204" pitchFamily="50" charset="-128"/>
              <a:ea typeface="ＭＳ Ｐゴシック" panose="020B0600070205080204" pitchFamily="50"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6539123</v>
      </c>
      <c r="BO4" s="426"/>
      <c r="BP4" s="426"/>
      <c r="BQ4" s="426"/>
      <c r="BR4" s="426"/>
      <c r="BS4" s="426"/>
      <c r="BT4" s="426"/>
      <c r="BU4" s="427"/>
      <c r="BV4" s="425">
        <v>5030697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6.4</v>
      </c>
      <c r="CU4" s="610"/>
      <c r="CV4" s="610"/>
      <c r="CW4" s="610"/>
      <c r="CX4" s="610"/>
      <c r="CY4" s="610"/>
      <c r="CZ4" s="610"/>
      <c r="DA4" s="611"/>
      <c r="DB4" s="609">
        <v>3.4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6260529</v>
      </c>
      <c r="BO5" s="431"/>
      <c r="BP5" s="431"/>
      <c r="BQ5" s="431"/>
      <c r="BR5" s="431"/>
      <c r="BS5" s="431"/>
      <c r="BT5" s="431"/>
      <c r="BU5" s="432"/>
      <c r="BV5" s="430">
        <v>4919959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87.4</v>
      </c>
      <c r="CU5" s="401"/>
      <c r="CV5" s="401"/>
      <c r="CW5" s="401"/>
      <c r="CX5" s="401"/>
      <c r="CY5" s="401"/>
      <c r="CZ5" s="401"/>
      <c r="DA5" s="402"/>
      <c r="DB5" s="400">
        <v>87.9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278594</v>
      </c>
      <c r="BO6" s="431"/>
      <c r="BP6" s="431"/>
      <c r="BQ6" s="431"/>
      <c r="BR6" s="431"/>
      <c r="BS6" s="431"/>
      <c r="BT6" s="431"/>
      <c r="BU6" s="432"/>
      <c r="BV6" s="430">
        <v>110738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90.4</v>
      </c>
      <c r="CU6" s="584"/>
      <c r="CV6" s="584"/>
      <c r="CW6" s="584"/>
      <c r="CX6" s="584"/>
      <c r="CY6" s="584"/>
      <c r="CZ6" s="584"/>
      <c r="DA6" s="585"/>
      <c r="DB6" s="583">
        <v>90.8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65103</v>
      </c>
      <c r="BO7" s="431"/>
      <c r="BP7" s="431"/>
      <c r="BQ7" s="431"/>
      <c r="BR7" s="431"/>
      <c r="BS7" s="431"/>
      <c r="BT7" s="431"/>
      <c r="BU7" s="432"/>
      <c r="BV7" s="430">
        <v>7311</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3312732</v>
      </c>
      <c r="CU7" s="431"/>
      <c r="CV7" s="431"/>
      <c r="CW7" s="431"/>
      <c r="CX7" s="431"/>
      <c r="CY7" s="431"/>
      <c r="CZ7" s="431"/>
      <c r="DA7" s="432"/>
      <c r="DB7" s="430">
        <v>3042568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213491</v>
      </c>
      <c r="BO8" s="431"/>
      <c r="BP8" s="431"/>
      <c r="BQ8" s="431"/>
      <c r="BR8" s="431"/>
      <c r="BS8" s="431"/>
      <c r="BT8" s="431"/>
      <c r="BU8" s="432"/>
      <c r="BV8" s="430">
        <v>103427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0.31</v>
      </c>
      <c r="CU8" s="544"/>
      <c r="CV8" s="544"/>
      <c r="CW8" s="544"/>
      <c r="CX8" s="544"/>
      <c r="CY8" s="544"/>
      <c r="CZ8" s="544"/>
      <c r="DA8" s="545"/>
      <c r="DB8" s="543">
        <v>0.32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7877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110064</v>
      </c>
      <c r="BO9" s="431"/>
      <c r="BP9" s="431"/>
      <c r="BQ9" s="431"/>
      <c r="BR9" s="431"/>
      <c r="BS9" s="431"/>
      <c r="BT9" s="431"/>
      <c r="BU9" s="432"/>
      <c r="BV9" s="430">
        <v>-51717</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9.6999999999999993</v>
      </c>
      <c r="CU9" s="401"/>
      <c r="CV9" s="401"/>
      <c r="CW9" s="401"/>
      <c r="CX9" s="401"/>
      <c r="CY9" s="401"/>
      <c r="CZ9" s="401"/>
      <c r="DA9" s="402"/>
      <c r="DB9" s="400">
        <v>10.1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8524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14887</v>
      </c>
      <c r="BO10" s="431"/>
      <c r="BP10" s="431"/>
      <c r="BQ10" s="431"/>
      <c r="BR10" s="431"/>
      <c r="BS10" s="431"/>
      <c r="BT10" s="431"/>
      <c r="BU10" s="432"/>
      <c r="BV10" s="430">
        <v>12784</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8022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7975</v>
      </c>
      <c r="S13" s="534"/>
      <c r="T13" s="534"/>
      <c r="U13" s="534"/>
      <c r="V13" s="535"/>
      <c r="W13" s="521" t="s">
        <v>139</v>
      </c>
      <c r="X13" s="443"/>
      <c r="Y13" s="443"/>
      <c r="Z13" s="443"/>
      <c r="AA13" s="443"/>
      <c r="AB13" s="444"/>
      <c r="AC13" s="406">
        <v>344</v>
      </c>
      <c r="AD13" s="407"/>
      <c r="AE13" s="407"/>
      <c r="AF13" s="407"/>
      <c r="AG13" s="408"/>
      <c r="AH13" s="406">
        <v>499</v>
      </c>
      <c r="AI13" s="407"/>
      <c r="AJ13" s="407"/>
      <c r="AK13" s="407"/>
      <c r="AL13" s="409"/>
      <c r="AM13" s="499" t="s">
        <v>140</v>
      </c>
      <c r="AN13" s="404"/>
      <c r="AO13" s="404"/>
      <c r="AP13" s="404"/>
      <c r="AQ13" s="404"/>
      <c r="AR13" s="404"/>
      <c r="AS13" s="404"/>
      <c r="AT13" s="405"/>
      <c r="AU13" s="487" t="s">
        <v>116</v>
      </c>
      <c r="AV13" s="488"/>
      <c r="AW13" s="488"/>
      <c r="AX13" s="488"/>
      <c r="AY13" s="410" t="s">
        <v>141</v>
      </c>
      <c r="AZ13" s="411"/>
      <c r="BA13" s="411"/>
      <c r="BB13" s="411"/>
      <c r="BC13" s="411"/>
      <c r="BD13" s="411"/>
      <c r="BE13" s="411"/>
      <c r="BF13" s="411"/>
      <c r="BG13" s="411"/>
      <c r="BH13" s="411"/>
      <c r="BI13" s="411"/>
      <c r="BJ13" s="411"/>
      <c r="BK13" s="411"/>
      <c r="BL13" s="411"/>
      <c r="BM13" s="412"/>
      <c r="BN13" s="430">
        <v>124951</v>
      </c>
      <c r="BO13" s="431"/>
      <c r="BP13" s="431"/>
      <c r="BQ13" s="431"/>
      <c r="BR13" s="431"/>
      <c r="BS13" s="431"/>
      <c r="BT13" s="431"/>
      <c r="BU13" s="432"/>
      <c r="BV13" s="430">
        <v>-38933</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7.7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8167</v>
      </c>
      <c r="S14" s="534"/>
      <c r="T14" s="534"/>
      <c r="U14" s="534"/>
      <c r="V14" s="535"/>
      <c r="W14" s="536"/>
      <c r="X14" s="446"/>
      <c r="Y14" s="446"/>
      <c r="Z14" s="446"/>
      <c r="AA14" s="446"/>
      <c r="AB14" s="447"/>
      <c r="AC14" s="526">
        <v>9.5</v>
      </c>
      <c r="AD14" s="527"/>
      <c r="AE14" s="527"/>
      <c r="AF14" s="527"/>
      <c r="AG14" s="528"/>
      <c r="AH14" s="526">
        <v>11.7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38</v>
      </c>
      <c r="CU14" s="538"/>
      <c r="CV14" s="538"/>
      <c r="CW14" s="538"/>
      <c r="CX14" s="538"/>
      <c r="CY14" s="538"/>
      <c r="CZ14" s="538"/>
      <c r="DA14" s="539"/>
      <c r="DB14" s="537">
        <v>39.799999999999997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8134</v>
      </c>
      <c r="S15" s="534"/>
      <c r="T15" s="534"/>
      <c r="U15" s="534"/>
      <c r="V15" s="535"/>
      <c r="W15" s="521" t="s">
        <v>146</v>
      </c>
      <c r="X15" s="443"/>
      <c r="Y15" s="443"/>
      <c r="Z15" s="443"/>
      <c r="AA15" s="443"/>
      <c r="AB15" s="444"/>
      <c r="AC15" s="406">
        <v>468</v>
      </c>
      <c r="AD15" s="407"/>
      <c r="AE15" s="407"/>
      <c r="AF15" s="407"/>
      <c r="AG15" s="408"/>
      <c r="AH15" s="406">
        <v>560</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906063</v>
      </c>
      <c r="BO15" s="426"/>
      <c r="BP15" s="426"/>
      <c r="BQ15" s="426"/>
      <c r="BR15" s="426"/>
      <c r="BS15" s="426"/>
      <c r="BT15" s="426"/>
      <c r="BU15" s="427"/>
      <c r="BV15" s="425">
        <v>858341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13</v>
      </c>
      <c r="AD16" s="527"/>
      <c r="AE16" s="527"/>
      <c r="AF16" s="527"/>
      <c r="AG16" s="528"/>
      <c r="AH16" s="526">
        <v>13.1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2980086</v>
      </c>
      <c r="BO16" s="431"/>
      <c r="BP16" s="431"/>
      <c r="BQ16" s="431"/>
      <c r="BR16" s="431"/>
      <c r="BS16" s="431"/>
      <c r="BT16" s="431"/>
      <c r="BU16" s="432"/>
      <c r="BV16" s="430">
        <v>2716492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2794</v>
      </c>
      <c r="AD17" s="407"/>
      <c r="AE17" s="407"/>
      <c r="AF17" s="407"/>
      <c r="AG17" s="408"/>
      <c r="AH17" s="406">
        <v>3204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1130468</v>
      </c>
      <c r="BO17" s="431"/>
      <c r="BP17" s="431"/>
      <c r="BQ17" s="431"/>
      <c r="BR17" s="431"/>
      <c r="BS17" s="431"/>
      <c r="BT17" s="431"/>
      <c r="BU17" s="432"/>
      <c r="BV17" s="430">
        <v>1081495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109.94</v>
      </c>
      <c r="M18" s="495"/>
      <c r="N18" s="495"/>
      <c r="O18" s="495"/>
      <c r="P18" s="495"/>
      <c r="Q18" s="495"/>
      <c r="R18" s="496"/>
      <c r="S18" s="496"/>
      <c r="T18" s="496"/>
      <c r="U18" s="496"/>
      <c r="V18" s="497"/>
      <c r="W18" s="511"/>
      <c r="X18" s="512"/>
      <c r="Y18" s="512"/>
      <c r="Z18" s="512"/>
      <c r="AA18" s="512"/>
      <c r="AB18" s="522"/>
      <c r="AC18" s="394">
        <v>77.5</v>
      </c>
      <c r="AD18" s="395"/>
      <c r="AE18" s="395"/>
      <c r="AF18" s="395"/>
      <c r="AG18" s="498"/>
      <c r="AH18" s="394">
        <v>75.2</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2905862</v>
      </c>
      <c r="BO18" s="431"/>
      <c r="BP18" s="431"/>
      <c r="BQ18" s="431"/>
      <c r="BR18" s="431"/>
      <c r="BS18" s="431"/>
      <c r="BT18" s="431"/>
      <c r="BU18" s="432"/>
      <c r="BV18" s="430">
        <v>2709580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72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4105051</v>
      </c>
      <c r="BO19" s="431"/>
      <c r="BP19" s="431"/>
      <c r="BQ19" s="431"/>
      <c r="BR19" s="431"/>
      <c r="BS19" s="431"/>
      <c r="BT19" s="431"/>
      <c r="BU19" s="432"/>
      <c r="BV19" s="430">
        <v>3619040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3314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5273091</v>
      </c>
      <c r="BO23" s="431"/>
      <c r="BP23" s="431"/>
      <c r="BQ23" s="431"/>
      <c r="BR23" s="431"/>
      <c r="BS23" s="431"/>
      <c r="BT23" s="431"/>
      <c r="BU23" s="432"/>
      <c r="BV23" s="430">
        <v>5083020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6020</v>
      </c>
      <c r="R24" s="407"/>
      <c r="S24" s="407"/>
      <c r="T24" s="407"/>
      <c r="U24" s="407"/>
      <c r="V24" s="408"/>
      <c r="W24" s="472"/>
      <c r="X24" s="463"/>
      <c r="Y24" s="464"/>
      <c r="Z24" s="403" t="s">
        <v>170</v>
      </c>
      <c r="AA24" s="404"/>
      <c r="AB24" s="404"/>
      <c r="AC24" s="404"/>
      <c r="AD24" s="404"/>
      <c r="AE24" s="404"/>
      <c r="AF24" s="404"/>
      <c r="AG24" s="405"/>
      <c r="AH24" s="406">
        <v>111</v>
      </c>
      <c r="AI24" s="407"/>
      <c r="AJ24" s="407"/>
      <c r="AK24" s="407"/>
      <c r="AL24" s="408"/>
      <c r="AM24" s="406">
        <v>317571</v>
      </c>
      <c r="AN24" s="407"/>
      <c r="AO24" s="407"/>
      <c r="AP24" s="407"/>
      <c r="AQ24" s="407"/>
      <c r="AR24" s="408"/>
      <c r="AS24" s="406">
        <v>2861</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5212383</v>
      </c>
      <c r="BO24" s="431"/>
      <c r="BP24" s="431"/>
      <c r="BQ24" s="431"/>
      <c r="BR24" s="431"/>
      <c r="BS24" s="431"/>
      <c r="BT24" s="431"/>
      <c r="BU24" s="432"/>
      <c r="BV24" s="430">
        <v>5032524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5140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175</v>
      </c>
      <c r="AN25" s="407"/>
      <c r="AO25" s="407"/>
      <c r="AP25" s="407"/>
      <c r="AQ25" s="407"/>
      <c r="AR25" s="408"/>
      <c r="AS25" s="406" t="s">
        <v>128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70308</v>
      </c>
      <c r="BO25" s="426"/>
      <c r="BP25" s="426"/>
      <c r="BQ25" s="426"/>
      <c r="BR25" s="426"/>
      <c r="BS25" s="426"/>
      <c r="BT25" s="426"/>
      <c r="BU25" s="427"/>
      <c r="BV25" s="425">
        <v>79907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4670</v>
      </c>
      <c r="R26" s="407"/>
      <c r="S26" s="407"/>
      <c r="T26" s="407"/>
      <c r="U26" s="407"/>
      <c r="V26" s="408"/>
      <c r="W26" s="472"/>
      <c r="X26" s="463"/>
      <c r="Y26" s="464"/>
      <c r="Z26" s="403" t="s">
        <v>178</v>
      </c>
      <c r="AA26" s="485"/>
      <c r="AB26" s="485"/>
      <c r="AC26" s="485"/>
      <c r="AD26" s="485"/>
      <c r="AE26" s="485"/>
      <c r="AF26" s="485"/>
      <c r="AG26" s="486"/>
      <c r="AH26" s="406">
        <v>6</v>
      </c>
      <c r="AI26" s="407"/>
      <c r="AJ26" s="407"/>
      <c r="AK26" s="407"/>
      <c r="AL26" s="408"/>
      <c r="AM26" s="406">
        <v>16572</v>
      </c>
      <c r="AN26" s="407"/>
      <c r="AO26" s="407"/>
      <c r="AP26" s="407"/>
      <c r="AQ26" s="407"/>
      <c r="AR26" s="408"/>
      <c r="AS26" s="406">
        <v>2762</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180</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2450</v>
      </c>
      <c r="R27" s="407"/>
      <c r="S27" s="407"/>
      <c r="T27" s="407"/>
      <c r="U27" s="407"/>
      <c r="V27" s="408"/>
      <c r="W27" s="472"/>
      <c r="X27" s="463"/>
      <c r="Y27" s="464"/>
      <c r="Z27" s="403" t="s">
        <v>182</v>
      </c>
      <c r="AA27" s="404"/>
      <c r="AB27" s="404"/>
      <c r="AC27" s="404"/>
      <c r="AD27" s="404"/>
      <c r="AE27" s="404"/>
      <c r="AF27" s="404"/>
      <c r="AG27" s="405"/>
      <c r="AH27" s="406">
        <v>7</v>
      </c>
      <c r="AI27" s="407"/>
      <c r="AJ27" s="407"/>
      <c r="AK27" s="407"/>
      <c r="AL27" s="408"/>
      <c r="AM27" s="406">
        <v>26869</v>
      </c>
      <c r="AN27" s="407"/>
      <c r="AO27" s="407"/>
      <c r="AP27" s="407"/>
      <c r="AQ27" s="407"/>
      <c r="AR27" s="408"/>
      <c r="AS27" s="406">
        <v>3838</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245042</v>
      </c>
      <c r="BO27" s="434"/>
      <c r="BP27" s="434"/>
      <c r="BQ27" s="434"/>
      <c r="BR27" s="434"/>
      <c r="BS27" s="434"/>
      <c r="BT27" s="434"/>
      <c r="BU27" s="435"/>
      <c r="BV27" s="433">
        <v>245042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1870</v>
      </c>
      <c r="R28" s="407"/>
      <c r="S28" s="407"/>
      <c r="T28" s="407"/>
      <c r="U28" s="407"/>
      <c r="V28" s="408"/>
      <c r="W28" s="472"/>
      <c r="X28" s="463"/>
      <c r="Y28" s="464"/>
      <c r="Z28" s="403" t="s">
        <v>185</v>
      </c>
      <c r="AA28" s="404"/>
      <c r="AB28" s="404"/>
      <c r="AC28" s="404"/>
      <c r="AD28" s="404"/>
      <c r="AE28" s="404"/>
      <c r="AF28" s="404"/>
      <c r="AG28" s="405"/>
      <c r="AH28" s="406" t="s">
        <v>186</v>
      </c>
      <c r="AI28" s="407"/>
      <c r="AJ28" s="407"/>
      <c r="AK28" s="407"/>
      <c r="AL28" s="408"/>
      <c r="AM28" s="406" t="s">
        <v>174</v>
      </c>
      <c r="AN28" s="407"/>
      <c r="AO28" s="407"/>
      <c r="AP28" s="407"/>
      <c r="AQ28" s="407"/>
      <c r="AR28" s="408"/>
      <c r="AS28" s="406" t="s">
        <v>174</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1069292</v>
      </c>
      <c r="BO28" s="426"/>
      <c r="BP28" s="426"/>
      <c r="BQ28" s="426"/>
      <c r="BR28" s="426"/>
      <c r="BS28" s="426"/>
      <c r="BT28" s="426"/>
      <c r="BU28" s="427"/>
      <c r="BV28" s="425">
        <v>1054405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9</v>
      </c>
      <c r="M29" s="407"/>
      <c r="N29" s="407"/>
      <c r="O29" s="407"/>
      <c r="P29" s="408"/>
      <c r="Q29" s="406">
        <v>1680</v>
      </c>
      <c r="R29" s="407"/>
      <c r="S29" s="407"/>
      <c r="T29" s="407"/>
      <c r="U29" s="407"/>
      <c r="V29" s="408"/>
      <c r="W29" s="473"/>
      <c r="X29" s="474"/>
      <c r="Y29" s="475"/>
      <c r="Z29" s="403" t="s">
        <v>189</v>
      </c>
      <c r="AA29" s="404"/>
      <c r="AB29" s="404"/>
      <c r="AC29" s="404"/>
      <c r="AD29" s="404"/>
      <c r="AE29" s="404"/>
      <c r="AF29" s="404"/>
      <c r="AG29" s="405"/>
      <c r="AH29" s="406">
        <v>118</v>
      </c>
      <c r="AI29" s="407"/>
      <c r="AJ29" s="407"/>
      <c r="AK29" s="407"/>
      <c r="AL29" s="408"/>
      <c r="AM29" s="406">
        <v>344440</v>
      </c>
      <c r="AN29" s="407"/>
      <c r="AO29" s="407"/>
      <c r="AP29" s="407"/>
      <c r="AQ29" s="407"/>
      <c r="AR29" s="408"/>
      <c r="AS29" s="406">
        <v>2919</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3</v>
      </c>
      <c r="BO29" s="431"/>
      <c r="BP29" s="431"/>
      <c r="BQ29" s="431"/>
      <c r="BR29" s="431"/>
      <c r="BS29" s="431"/>
      <c r="BT29" s="431"/>
      <c r="BU29" s="432"/>
      <c r="BV29" s="430">
        <v>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96.9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845225</v>
      </c>
      <c r="BO30" s="434"/>
      <c r="BP30" s="434"/>
      <c r="BQ30" s="434"/>
      <c r="BR30" s="434"/>
      <c r="BS30" s="434"/>
      <c r="BT30" s="434"/>
      <c r="BU30" s="435"/>
      <c r="BV30" s="433">
        <v>813595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200</v>
      </c>
      <c r="X33" s="392"/>
      <c r="Y33" s="392"/>
      <c r="Z33" s="392"/>
      <c r="AA33" s="392"/>
      <c r="AB33" s="392"/>
      <c r="AC33" s="392"/>
      <c r="AD33" s="392"/>
      <c r="AE33" s="392"/>
      <c r="AF33" s="392"/>
      <c r="AG33" s="392"/>
      <c r="AH33" s="392"/>
      <c r="AI33" s="392"/>
      <c r="AJ33" s="392"/>
      <c r="AK33" s="392"/>
      <c r="AL33" s="216"/>
      <c r="AM33" s="393" t="s">
        <v>198</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205</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静岡県市町総合事務組合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IF('各会計、関係団体の財政状況及び健全化判断比率'!B33="","",'各会計、関係団体の財政状況及び健全化判断比率'!B33)</f>
        <v>子浦漁業集落排水事業特別会計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南豆衛生プラント組合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IF('各会計、関係団体の財政状況及び健全化判断比率'!B34="","",'各会計、関係団体の財政状況及び健全化判断比率'!B34)</f>
        <v>中木漁業集落排水事業特別会計</v>
      </c>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伊豆斎場組合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10</v>
      </c>
      <c r="BF37" s="389"/>
      <c r="BG37" s="388" t="str">
        <f>IF('各会計、関係団体の財政状況及び健全化判断比率'!B35="","",'各会計、関係団体の財政状況及び健全化判断比率'!B35)</f>
        <v>妻良漁業集落排水事業特別会計</v>
      </c>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下田地区消防組合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一部事務組合下田ﾒﾃﾞｲｶﾙｾﾝﾀｰ（普通会計分）</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一部事務組合下田ﾒﾃﾞｲｶﾙｾﾝﾀｰ（事業会計分）</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静岡県後期高齢者医療広域連合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静岡県後期高齢者医療広域連合（事業会計分）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静岡県地方税滞納整理機構</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EOoc735+WcIHkKgM79+rUIyLUG8Ip+6wT78BIs6FkD2ohbh4Sr6r+GJvOdLNQHdws8xD8PlRWun3RDD0/2CuLw==" saltValue="NsKFZp8bf3NwASbm6IGz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6"/>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582</v>
      </c>
      <c r="D34" s="1212"/>
      <c r="E34" s="1213"/>
      <c r="F34" s="32">
        <v>9.93</v>
      </c>
      <c r="G34" s="33">
        <v>9.24</v>
      </c>
      <c r="H34" s="33">
        <v>5.03</v>
      </c>
      <c r="I34" s="33">
        <v>3.39</v>
      </c>
      <c r="J34" s="34">
        <v>6.44</v>
      </c>
      <c r="K34" s="22"/>
      <c r="L34" s="22"/>
      <c r="M34" s="22"/>
      <c r="N34" s="22"/>
      <c r="O34" s="22"/>
      <c r="P34" s="22"/>
    </row>
    <row r="35" spans="1:16" ht="39" customHeight="1" x14ac:dyDescent="0.15">
      <c r="A35" s="22"/>
      <c r="B35" s="35"/>
      <c r="C35" s="1206" t="s">
        <v>583</v>
      </c>
      <c r="D35" s="1207"/>
      <c r="E35" s="1208"/>
      <c r="F35" s="36">
        <v>5.53</v>
      </c>
      <c r="G35" s="37">
        <v>8.6199999999999992</v>
      </c>
      <c r="H35" s="37">
        <v>7</v>
      </c>
      <c r="I35" s="37">
        <v>5.25</v>
      </c>
      <c r="J35" s="38">
        <v>4.54</v>
      </c>
      <c r="K35" s="22"/>
      <c r="L35" s="22"/>
      <c r="M35" s="22"/>
      <c r="N35" s="22"/>
      <c r="O35" s="22"/>
      <c r="P35" s="22"/>
    </row>
    <row r="36" spans="1:16" ht="39" customHeight="1" x14ac:dyDescent="0.15">
      <c r="A36" s="22"/>
      <c r="B36" s="35"/>
      <c r="C36" s="1206" t="s">
        <v>584</v>
      </c>
      <c r="D36" s="1207"/>
      <c r="E36" s="1208"/>
      <c r="F36" s="36">
        <v>0.08</v>
      </c>
      <c r="G36" s="37">
        <v>0.54</v>
      </c>
      <c r="H36" s="37">
        <v>1.7</v>
      </c>
      <c r="I36" s="37">
        <v>2.91</v>
      </c>
      <c r="J36" s="38">
        <v>3.71</v>
      </c>
      <c r="K36" s="22"/>
      <c r="L36" s="22"/>
      <c r="M36" s="22"/>
      <c r="N36" s="22"/>
      <c r="O36" s="22"/>
      <c r="P36" s="22"/>
    </row>
    <row r="37" spans="1:16" ht="39" customHeight="1" x14ac:dyDescent="0.15">
      <c r="A37" s="22"/>
      <c r="B37" s="35"/>
      <c r="C37" s="1206" t="s">
        <v>585</v>
      </c>
      <c r="D37" s="1207"/>
      <c r="E37" s="1208"/>
      <c r="F37" s="36">
        <v>5.37</v>
      </c>
      <c r="G37" s="37">
        <v>4.0199999999999996</v>
      </c>
      <c r="H37" s="37">
        <v>3.76</v>
      </c>
      <c r="I37" s="37">
        <v>3.83</v>
      </c>
      <c r="J37" s="38">
        <v>2.4300000000000002</v>
      </c>
      <c r="K37" s="22"/>
      <c r="L37" s="22"/>
      <c r="M37" s="22"/>
      <c r="N37" s="22"/>
      <c r="O37" s="22"/>
      <c r="P37" s="22"/>
    </row>
    <row r="38" spans="1:16" ht="39" customHeight="1" x14ac:dyDescent="0.15">
      <c r="A38" s="22"/>
      <c r="B38" s="35"/>
      <c r="C38" s="1206" t="s">
        <v>586</v>
      </c>
      <c r="D38" s="1207"/>
      <c r="E38" s="1208"/>
      <c r="F38" s="36">
        <v>0</v>
      </c>
      <c r="G38" s="37">
        <v>0</v>
      </c>
      <c r="H38" s="37">
        <v>0</v>
      </c>
      <c r="I38" s="37">
        <v>0</v>
      </c>
      <c r="J38" s="38">
        <v>0.5</v>
      </c>
      <c r="K38" s="22"/>
      <c r="L38" s="22"/>
      <c r="M38" s="22"/>
      <c r="N38" s="22"/>
      <c r="O38" s="22"/>
      <c r="P38" s="22"/>
    </row>
    <row r="39" spans="1:16" ht="39" customHeight="1" x14ac:dyDescent="0.15">
      <c r="A39" s="22"/>
      <c r="B39" s="35"/>
      <c r="C39" s="1206" t="s">
        <v>587</v>
      </c>
      <c r="D39" s="1207"/>
      <c r="E39" s="1208"/>
      <c r="F39" s="36">
        <v>0.02</v>
      </c>
      <c r="G39" s="37">
        <v>0.01</v>
      </c>
      <c r="H39" s="37">
        <v>0.01</v>
      </c>
      <c r="I39" s="37">
        <v>0.02</v>
      </c>
      <c r="J39" s="38">
        <v>0</v>
      </c>
      <c r="K39" s="22"/>
      <c r="L39" s="22"/>
      <c r="M39" s="22"/>
      <c r="N39" s="22"/>
      <c r="O39" s="22"/>
      <c r="P39" s="22"/>
    </row>
    <row r="40" spans="1:16" ht="39" customHeight="1" x14ac:dyDescent="0.15">
      <c r="A40" s="22"/>
      <c r="B40" s="35"/>
      <c r="C40" s="1206" t="s">
        <v>588</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590</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591</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row r="52" ht="12.95" hidden="1" customHeight="1" x14ac:dyDescent="0.15"/>
    <row r="53" ht="12.95" hidden="1" customHeight="1" x14ac:dyDescent="0.15"/>
    <row r="54" ht="12.95" hidden="1" customHeight="1" x14ac:dyDescent="0.15"/>
    <row r="55" ht="12.95" hidden="1" customHeight="1" x14ac:dyDescent="0.15"/>
    <row r="56" ht="12.95" hidden="1" customHeight="1" x14ac:dyDescent="0.15"/>
  </sheetData>
  <sheetProtection algorithmName="SHA-512" hashValue="D4rRPNe2r4gOCAkMrPqcTkc0HqQ/PujpOaqe9Ej3FTqB4N04JAPJufXiPafIVhp2GaHZ4DWywMqKyr2uPsLDEg==" saltValue="OVJKjwcQ72eQAuKvKYfg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430</v>
      </c>
      <c r="L45" s="60">
        <v>428</v>
      </c>
      <c r="M45" s="60">
        <v>393</v>
      </c>
      <c r="N45" s="60">
        <v>369</v>
      </c>
      <c r="O45" s="61">
        <v>402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34"/>
      <c r="C48" s="1235"/>
      <c r="D48" s="62"/>
      <c r="E48" s="1216" t="s">
        <v>15</v>
      </c>
      <c r="F48" s="1216"/>
      <c r="G48" s="1216"/>
      <c r="H48" s="1216"/>
      <c r="I48" s="1216"/>
      <c r="J48" s="1217"/>
      <c r="K48" s="63">
        <v>132</v>
      </c>
      <c r="L48" s="64">
        <v>136</v>
      </c>
      <c r="M48" s="64">
        <v>152</v>
      </c>
      <c r="N48" s="64">
        <v>154</v>
      </c>
      <c r="O48" s="65">
        <v>157</v>
      </c>
      <c r="P48" s="48"/>
      <c r="Q48" s="48"/>
      <c r="R48" s="48"/>
      <c r="S48" s="48"/>
      <c r="T48" s="48"/>
      <c r="U48" s="48"/>
    </row>
    <row r="49" spans="1:21" ht="30.75" customHeight="1" x14ac:dyDescent="0.15">
      <c r="A49" s="48"/>
      <c r="B49" s="1234"/>
      <c r="C49" s="1235"/>
      <c r="D49" s="62"/>
      <c r="E49" s="1216" t="s">
        <v>16</v>
      </c>
      <c r="F49" s="1216"/>
      <c r="G49" s="1216"/>
      <c r="H49" s="1216"/>
      <c r="I49" s="1216"/>
      <c r="J49" s="1217"/>
      <c r="K49" s="63">
        <v>93</v>
      </c>
      <c r="L49" s="64">
        <v>80</v>
      </c>
      <c r="M49" s="64">
        <v>80</v>
      </c>
      <c r="N49" s="64">
        <v>76</v>
      </c>
      <c r="O49" s="65">
        <v>71</v>
      </c>
      <c r="P49" s="48"/>
      <c r="Q49" s="48"/>
      <c r="R49" s="48"/>
      <c r="S49" s="48"/>
      <c r="T49" s="48"/>
      <c r="U49" s="48"/>
    </row>
    <row r="50" spans="1:21" ht="30.75" customHeight="1" x14ac:dyDescent="0.15">
      <c r="A50" s="48"/>
      <c r="B50" s="1234"/>
      <c r="C50" s="1235"/>
      <c r="D50" s="62"/>
      <c r="E50" s="1216" t="s">
        <v>17</v>
      </c>
      <c r="F50" s="1216"/>
      <c r="G50" s="1216"/>
      <c r="H50" s="1216"/>
      <c r="I50" s="1216"/>
      <c r="J50" s="1217"/>
      <c r="K50" s="63">
        <v>2</v>
      </c>
      <c r="L50" s="64">
        <v>2</v>
      </c>
      <c r="M50" s="64">
        <v>2</v>
      </c>
      <c r="N50" s="64">
        <v>1</v>
      </c>
      <c r="O50" s="65">
        <v>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533</v>
      </c>
      <c r="L51" s="64" t="s">
        <v>533</v>
      </c>
      <c r="M51" s="64" t="s">
        <v>533</v>
      </c>
      <c r="N51" s="64" t="s">
        <v>533</v>
      </c>
      <c r="O51" s="65" t="s">
        <v>533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451</v>
      </c>
      <c r="L52" s="64">
        <v>434</v>
      </c>
      <c r="M52" s="64">
        <v>412</v>
      </c>
      <c r="N52" s="64">
        <v>405</v>
      </c>
      <c r="O52" s="65">
        <v>428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206</v>
      </c>
      <c r="L53" s="69">
        <v>212</v>
      </c>
      <c r="M53" s="69">
        <v>215</v>
      </c>
      <c r="N53" s="69">
        <v>195</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sheetData>
  <sheetProtection algorithmName="SHA-512" hashValue="uY/Cs4hhVHiSic0zYa9cb1OHxXdyBiFZzjN+xkVLAFip+va3BIYWCFmYfjFlp04K/aDQhD+jY4KXa818kQKbMg==" saltValue="Wcqc55yXp3cRT6goBnQe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52" t="s">
        <v>30</v>
      </c>
      <c r="C41" s="1253"/>
      <c r="D41" s="102"/>
      <c r="E41" s="1254" t="s">
        <v>31</v>
      </c>
      <c r="F41" s="1254"/>
      <c r="G41" s="1254"/>
      <c r="H41" s="1255"/>
      <c r="I41" s="103">
        <v>4482</v>
      </c>
      <c r="J41" s="104">
        <v>4734</v>
      </c>
      <c r="K41" s="104">
        <v>4828</v>
      </c>
      <c r="L41" s="104">
        <v>5083</v>
      </c>
      <c r="M41" s="105">
        <v>5273</v>
      </c>
    </row>
    <row r="42" spans="2:13" ht="27.75" customHeight="1" x14ac:dyDescent="0.15">
      <c r="B42" s="1242"/>
      <c r="C42" s="1243"/>
      <c r="D42" s="106"/>
      <c r="E42" s="1246" t="s">
        <v>32</v>
      </c>
      <c r="F42" s="1246"/>
      <c r="G42" s="1246"/>
      <c r="H42" s="1247"/>
      <c r="I42" s="107" t="s">
        <v>533</v>
      </c>
      <c r="J42" s="108" t="s">
        <v>533</v>
      </c>
      <c r="K42" s="108" t="s">
        <v>533</v>
      </c>
      <c r="L42" s="108" t="s">
        <v>533</v>
      </c>
      <c r="M42" s="109" t="s">
        <v>533</v>
      </c>
    </row>
    <row r="43" spans="2:13" ht="27.75" customHeight="1" x14ac:dyDescent="0.15">
      <c r="B43" s="1242"/>
      <c r="C43" s="1243"/>
      <c r="D43" s="106"/>
      <c r="E43" s="1246" t="s">
        <v>33</v>
      </c>
      <c r="F43" s="1246"/>
      <c r="G43" s="1246"/>
      <c r="H43" s="1247"/>
      <c r="I43" s="107">
        <v>1786</v>
      </c>
      <c r="J43" s="108">
        <v>1656</v>
      </c>
      <c r="K43" s="108">
        <v>1556</v>
      </c>
      <c r="L43" s="108">
        <v>1523</v>
      </c>
      <c r="M43" s="109">
        <v>1563</v>
      </c>
    </row>
    <row r="44" spans="2:13" ht="27.75" customHeight="1" x14ac:dyDescent="0.15">
      <c r="B44" s="1242"/>
      <c r="C44" s="1243"/>
      <c r="D44" s="106"/>
      <c r="E44" s="1246" t="s">
        <v>34</v>
      </c>
      <c r="F44" s="1246"/>
      <c r="G44" s="1246"/>
      <c r="H44" s="1247"/>
      <c r="I44" s="107">
        <v>499</v>
      </c>
      <c r="J44" s="108">
        <v>507</v>
      </c>
      <c r="K44" s="108">
        <v>491</v>
      </c>
      <c r="L44" s="108">
        <v>468</v>
      </c>
      <c r="M44" s="109">
        <v>420</v>
      </c>
    </row>
    <row r="45" spans="2:13" ht="27.75" customHeight="1" x14ac:dyDescent="0.15">
      <c r="B45" s="1242"/>
      <c r="C45" s="1243"/>
      <c r="D45" s="106"/>
      <c r="E45" s="1246" t="s">
        <v>35</v>
      </c>
      <c r="F45" s="1246"/>
      <c r="G45" s="1246"/>
      <c r="H45" s="1247"/>
      <c r="I45" s="107">
        <v>1282</v>
      </c>
      <c r="J45" s="108">
        <v>1343</v>
      </c>
      <c r="K45" s="108">
        <v>1247</v>
      </c>
      <c r="L45" s="108">
        <v>1225</v>
      </c>
      <c r="M45" s="109">
        <v>1275</v>
      </c>
    </row>
    <row r="46" spans="2:13" ht="27.75" customHeight="1" x14ac:dyDescent="0.15">
      <c r="B46" s="1242"/>
      <c r="C46" s="1243"/>
      <c r="D46" s="110"/>
      <c r="E46" s="1246" t="s">
        <v>36</v>
      </c>
      <c r="F46" s="1246"/>
      <c r="G46" s="1246"/>
      <c r="H46" s="1247"/>
      <c r="I46" s="107" t="s">
        <v>533</v>
      </c>
      <c r="J46" s="108" t="s">
        <v>533</v>
      </c>
      <c r="K46" s="108" t="s">
        <v>533</v>
      </c>
      <c r="L46" s="108" t="s">
        <v>533</v>
      </c>
      <c r="M46" s="109" t="s">
        <v>533</v>
      </c>
    </row>
    <row r="47" spans="2:13" ht="27.75" customHeight="1" x14ac:dyDescent="0.15">
      <c r="B47" s="1242"/>
      <c r="C47" s="1243"/>
      <c r="D47" s="111"/>
      <c r="E47" s="1256" t="s">
        <v>37</v>
      </c>
      <c r="F47" s="1257"/>
      <c r="G47" s="1257"/>
      <c r="H47" s="1258"/>
      <c r="I47" s="107" t="s">
        <v>533</v>
      </c>
      <c r="J47" s="108" t="s">
        <v>533</v>
      </c>
      <c r="K47" s="108" t="s">
        <v>533</v>
      </c>
      <c r="L47" s="108" t="s">
        <v>533</v>
      </c>
      <c r="M47" s="109" t="s">
        <v>533</v>
      </c>
    </row>
    <row r="48" spans="2:13" ht="27.75" customHeight="1" x14ac:dyDescent="0.15">
      <c r="B48" s="1242"/>
      <c r="C48" s="1243"/>
      <c r="D48" s="106"/>
      <c r="E48" s="1246" t="s">
        <v>38</v>
      </c>
      <c r="F48" s="1246"/>
      <c r="G48" s="1246"/>
      <c r="H48" s="1247"/>
      <c r="I48" s="107" t="s">
        <v>533</v>
      </c>
      <c r="J48" s="108" t="s">
        <v>533</v>
      </c>
      <c r="K48" s="108" t="s">
        <v>533</v>
      </c>
      <c r="L48" s="108" t="s">
        <v>533</v>
      </c>
      <c r="M48" s="109" t="s">
        <v>533</v>
      </c>
    </row>
    <row r="49" spans="2:13" ht="27.75" customHeight="1" x14ac:dyDescent="0.15">
      <c r="B49" s="1244"/>
      <c r="C49" s="1245"/>
      <c r="D49" s="106"/>
      <c r="E49" s="1246" t="s">
        <v>39</v>
      </c>
      <c r="F49" s="1246"/>
      <c r="G49" s="1246"/>
      <c r="H49" s="1247"/>
      <c r="I49" s="107" t="s">
        <v>533</v>
      </c>
      <c r="J49" s="108" t="s">
        <v>533</v>
      </c>
      <c r="K49" s="108" t="s">
        <v>533</v>
      </c>
      <c r="L49" s="108" t="s">
        <v>533</v>
      </c>
      <c r="M49" s="109" t="s">
        <v>533</v>
      </c>
    </row>
    <row r="50" spans="2:13" ht="27.75" customHeight="1" x14ac:dyDescent="0.15">
      <c r="B50" s="1240" t="s">
        <v>40</v>
      </c>
      <c r="C50" s="1241"/>
      <c r="D50" s="112"/>
      <c r="E50" s="1246" t="s">
        <v>41</v>
      </c>
      <c r="F50" s="1246"/>
      <c r="G50" s="1246"/>
      <c r="H50" s="1247"/>
      <c r="I50" s="107">
        <v>2085</v>
      </c>
      <c r="J50" s="108">
        <v>2069</v>
      </c>
      <c r="K50" s="108">
        <v>2106</v>
      </c>
      <c r="L50" s="108">
        <v>2031</v>
      </c>
      <c r="M50" s="109">
        <v>2093</v>
      </c>
    </row>
    <row r="51" spans="2:13" ht="27.75" customHeight="1" x14ac:dyDescent="0.15">
      <c r="B51" s="1242"/>
      <c r="C51" s="1243"/>
      <c r="D51" s="106"/>
      <c r="E51" s="1246" t="s">
        <v>42</v>
      </c>
      <c r="F51" s="1246"/>
      <c r="G51" s="1246"/>
      <c r="H51" s="1247"/>
      <c r="I51" s="107">
        <v>20</v>
      </c>
      <c r="J51" s="108">
        <v>16</v>
      </c>
      <c r="K51" s="108">
        <v>11</v>
      </c>
      <c r="L51" s="108">
        <v>8</v>
      </c>
      <c r="M51" s="109">
        <v>5</v>
      </c>
    </row>
    <row r="52" spans="2:13" ht="27.75" customHeight="1" x14ac:dyDescent="0.15">
      <c r="B52" s="1244"/>
      <c r="C52" s="1245"/>
      <c r="D52" s="106"/>
      <c r="E52" s="1246" t="s">
        <v>43</v>
      </c>
      <c r="F52" s="1246"/>
      <c r="G52" s="1246"/>
      <c r="H52" s="1247"/>
      <c r="I52" s="107">
        <v>4954</v>
      </c>
      <c r="J52" s="108">
        <v>5121</v>
      </c>
      <c r="K52" s="108">
        <v>5145</v>
      </c>
      <c r="L52" s="108">
        <v>5208</v>
      </c>
      <c r="M52" s="109">
        <v>5334</v>
      </c>
    </row>
    <row r="53" spans="2:13" ht="27.75" customHeight="1" thickBot="1" x14ac:dyDescent="0.2">
      <c r="B53" s="1248" t="s">
        <v>44</v>
      </c>
      <c r="C53" s="1249"/>
      <c r="D53" s="113"/>
      <c r="E53" s="1250" t="s">
        <v>45</v>
      </c>
      <c r="F53" s="1250"/>
      <c r="G53" s="1250"/>
      <c r="H53" s="1251"/>
      <c r="I53" s="114">
        <v>990</v>
      </c>
      <c r="J53" s="115">
        <v>1034</v>
      </c>
      <c r="K53" s="115">
        <v>859</v>
      </c>
      <c r="L53" s="115">
        <v>1052</v>
      </c>
      <c r="M53" s="116">
        <v>1098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zRrr1S7fs/tqj9wgFRPyi1O5Dv37pQafIogc81u3yiwzkgjZ5QP+NLE0xuwtCRNvqzyCGFbFaKVFmpkk3Dyg==" saltValue="PvSbSF/yJ8Gv2ioL2XsN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1042</v>
      </c>
      <c r="G55" s="128">
        <v>1054</v>
      </c>
      <c r="H55" s="129">
        <v>1069</v>
      </c>
    </row>
    <row r="56" spans="2:8" ht="52.5" customHeight="1" x14ac:dyDescent="0.15">
      <c r="B56" s="130"/>
      <c r="C56" s="1269" t="s">
        <v>49</v>
      </c>
      <c r="D56" s="1269"/>
      <c r="E56" s="1270"/>
      <c r="F56" s="131">
        <v>0</v>
      </c>
      <c r="G56" s="131">
        <v>0</v>
      </c>
      <c r="H56" s="132">
        <v>0</v>
      </c>
    </row>
    <row r="57" spans="2:8" ht="53.25" customHeight="1" x14ac:dyDescent="0.15">
      <c r="B57" s="130"/>
      <c r="C57" s="1271" t="s">
        <v>50</v>
      </c>
      <c r="D57" s="1271"/>
      <c r="E57" s="1272"/>
      <c r="F57" s="133">
        <v>903</v>
      </c>
      <c r="G57" s="133">
        <v>814</v>
      </c>
      <c r="H57" s="134">
        <v>845</v>
      </c>
    </row>
    <row r="58" spans="2:8" ht="45.75" customHeight="1" x14ac:dyDescent="0.15">
      <c r="B58" s="135"/>
      <c r="C58" s="1259" t="s">
        <v>608</v>
      </c>
      <c r="D58" s="1260"/>
      <c r="E58" s="1261"/>
      <c r="F58" s="136">
        <v>483</v>
      </c>
      <c r="G58" s="136">
        <v>412</v>
      </c>
      <c r="H58" s="137">
        <v>488</v>
      </c>
    </row>
    <row r="59" spans="2:8" ht="45.75" customHeight="1" x14ac:dyDescent="0.15">
      <c r="B59" s="135"/>
      <c r="C59" s="1259" t="s">
        <v>609</v>
      </c>
      <c r="D59" s="1260"/>
      <c r="E59" s="1261"/>
      <c r="F59" s="136">
        <v>301</v>
      </c>
      <c r="G59" s="136">
        <v>285</v>
      </c>
      <c r="H59" s="137">
        <v>252</v>
      </c>
    </row>
    <row r="60" spans="2:8" ht="45.75" customHeight="1" x14ac:dyDescent="0.15">
      <c r="B60" s="135"/>
      <c r="C60" s="1259" t="s">
        <v>610</v>
      </c>
      <c r="D60" s="1260"/>
      <c r="E60" s="1261"/>
      <c r="F60" s="136">
        <v>20</v>
      </c>
      <c r="G60" s="136">
        <v>20</v>
      </c>
      <c r="H60" s="137">
        <v>20</v>
      </c>
    </row>
    <row r="61" spans="2:8" ht="45.75" customHeight="1" x14ac:dyDescent="0.15">
      <c r="B61" s="135"/>
      <c r="C61" s="1259" t="s">
        <v>611</v>
      </c>
      <c r="D61" s="1260"/>
      <c r="E61" s="1261"/>
      <c r="F61" s="136">
        <v>15</v>
      </c>
      <c r="G61" s="136">
        <v>15</v>
      </c>
      <c r="H61" s="137">
        <v>15</v>
      </c>
    </row>
    <row r="62" spans="2:8" ht="45.75" customHeight="1" thickBot="1" x14ac:dyDescent="0.2">
      <c r="B62" s="138"/>
      <c r="C62" s="1262" t="s">
        <v>612</v>
      </c>
      <c r="D62" s="1263"/>
      <c r="E62" s="1264"/>
      <c r="F62" s="139">
        <v>18</v>
      </c>
      <c r="G62" s="139">
        <v>16</v>
      </c>
      <c r="H62" s="140">
        <v>15</v>
      </c>
    </row>
    <row r="63" spans="2:8" ht="52.5" customHeight="1" thickBot="1" x14ac:dyDescent="0.2">
      <c r="B63" s="141"/>
      <c r="C63" s="1265" t="s">
        <v>51</v>
      </c>
      <c r="D63" s="1265"/>
      <c r="E63" s="1266"/>
      <c r="F63" s="142">
        <v>1945</v>
      </c>
      <c r="G63" s="142">
        <v>1868</v>
      </c>
      <c r="H63" s="143">
        <v>1915</v>
      </c>
    </row>
    <row r="64" spans="2:8" ht="15" customHeight="1" x14ac:dyDescent="0.15"/>
  </sheetData>
  <sheetProtection algorithmName="SHA-512" hashValue="AU8/MZKM9ztZo/5HZOsfGNdRPnFWsSm98PQDedh1h4bRJhhA1OPAwBFLtvesizVUvLLCUJy4c1tgdG/Jo0zCHw==" saltValue="W5tthBuEVmJDXu6Hwdx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115486</v>
      </c>
      <c r="E3" s="162"/>
      <c r="F3" s="163">
        <v>119882</v>
      </c>
      <c r="G3" s="164"/>
      <c r="H3" s="165"/>
    </row>
    <row r="4" spans="1:8" x14ac:dyDescent="0.15">
      <c r="A4" s="166"/>
      <c r="B4" s="167"/>
      <c r="C4" s="168"/>
      <c r="D4" s="169">
        <v>81421</v>
      </c>
      <c r="E4" s="170"/>
      <c r="F4" s="171">
        <v>66481</v>
      </c>
      <c r="G4" s="172"/>
      <c r="H4" s="173"/>
    </row>
    <row r="5" spans="1:8" x14ac:dyDescent="0.15">
      <c r="A5" s="154" t="s">
        <v>566</v>
      </c>
      <c r="B5" s="159"/>
      <c r="C5" s="160"/>
      <c r="D5" s="161">
        <v>120385</v>
      </c>
      <c r="E5" s="162"/>
      <c r="F5" s="163">
        <v>116162</v>
      </c>
      <c r="G5" s="164"/>
      <c r="H5" s="165"/>
    </row>
    <row r="6" spans="1:8" x14ac:dyDescent="0.15">
      <c r="A6" s="166"/>
      <c r="B6" s="167"/>
      <c r="C6" s="168"/>
      <c r="D6" s="169">
        <v>108975</v>
      </c>
      <c r="E6" s="170"/>
      <c r="F6" s="171">
        <v>61562</v>
      </c>
      <c r="G6" s="172"/>
      <c r="H6" s="173"/>
    </row>
    <row r="7" spans="1:8" x14ac:dyDescent="0.15">
      <c r="A7" s="154" t="s">
        <v>567</v>
      </c>
      <c r="B7" s="159"/>
      <c r="C7" s="160"/>
      <c r="D7" s="161">
        <v>91050</v>
      </c>
      <c r="E7" s="162"/>
      <c r="F7" s="163">
        <v>121449</v>
      </c>
      <c r="G7" s="164"/>
      <c r="H7" s="165"/>
    </row>
    <row r="8" spans="1:8" x14ac:dyDescent="0.15">
      <c r="A8" s="166"/>
      <c r="B8" s="167"/>
      <c r="C8" s="168"/>
      <c r="D8" s="169">
        <v>61516</v>
      </c>
      <c r="E8" s="170"/>
      <c r="F8" s="171">
        <v>62922</v>
      </c>
      <c r="G8" s="172"/>
      <c r="H8" s="173"/>
    </row>
    <row r="9" spans="1:8" x14ac:dyDescent="0.15">
      <c r="A9" s="154" t="s">
        <v>568</v>
      </c>
      <c r="B9" s="159"/>
      <c r="C9" s="160"/>
      <c r="D9" s="161">
        <v>99119</v>
      </c>
      <c r="E9" s="162"/>
      <c r="F9" s="163">
        <v>145139</v>
      </c>
      <c r="G9" s="164"/>
      <c r="H9" s="165"/>
    </row>
    <row r="10" spans="1:8" x14ac:dyDescent="0.15">
      <c r="A10" s="166"/>
      <c r="B10" s="167"/>
      <c r="C10" s="168"/>
      <c r="D10" s="169">
        <v>61369</v>
      </c>
      <c r="E10" s="170"/>
      <c r="F10" s="171">
        <v>83762</v>
      </c>
      <c r="G10" s="172"/>
      <c r="H10" s="173"/>
    </row>
    <row r="11" spans="1:8" x14ac:dyDescent="0.15">
      <c r="A11" s="154" t="s">
        <v>569</v>
      </c>
      <c r="B11" s="159"/>
      <c r="C11" s="160"/>
      <c r="D11" s="161">
        <v>124889</v>
      </c>
      <c r="E11" s="162"/>
      <c r="F11" s="163">
        <v>125391</v>
      </c>
      <c r="G11" s="164"/>
      <c r="H11" s="165"/>
    </row>
    <row r="12" spans="1:8" x14ac:dyDescent="0.15">
      <c r="A12" s="166"/>
      <c r="B12" s="167"/>
      <c r="C12" s="174"/>
      <c r="D12" s="169">
        <v>73711</v>
      </c>
      <c r="E12" s="170"/>
      <c r="F12" s="171">
        <v>68516</v>
      </c>
      <c r="G12" s="172"/>
      <c r="H12" s="173"/>
    </row>
    <row r="13" spans="1:8" x14ac:dyDescent="0.15">
      <c r="A13" s="154"/>
      <c r="B13" s="159"/>
      <c r="C13" s="175"/>
      <c r="D13" s="176">
        <v>110186</v>
      </c>
      <c r="E13" s="177"/>
      <c r="F13" s="178">
        <v>125605</v>
      </c>
      <c r="G13" s="179"/>
      <c r="H13" s="165"/>
    </row>
    <row r="14" spans="1:8" x14ac:dyDescent="0.15">
      <c r="A14" s="166"/>
      <c r="B14" s="167"/>
      <c r="C14" s="168"/>
      <c r="D14" s="169">
        <v>77398</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9.93</v>
      </c>
      <c r="C19" s="180">
        <f>ROUND(VALUE(SUBSTITUTE(実質収支比率等に係る経年分析!G$48,"▲","-")),2)</f>
        <v>9.24</v>
      </c>
      <c r="D19" s="180">
        <f>ROUND(VALUE(SUBSTITUTE(実質収支比率等に係る経年分析!H$48,"▲","-")),2)</f>
        <v>5.03</v>
      </c>
      <c r="E19" s="180">
        <f>ROUND(VALUE(SUBSTITUTE(実質収支比率等に係る経年分析!I$48,"▲","-")),2)</f>
        <v>3.4</v>
      </c>
      <c r="F19" s="180">
        <f>ROUND(VALUE(SUBSTITUTE(実質収支比率等に係る経年分析!J$48,"▲","-")),2)</f>
        <v>6.44</v>
      </c>
    </row>
    <row r="20" spans="1:11" x14ac:dyDescent="0.15">
      <c r="A20" s="180" t="s">
        <v>55</v>
      </c>
      <c r="B20" s="180">
        <f>ROUND(VALUE(SUBSTITUTE(実質収支比率等に係る経年分析!F$47,"▲","-")),2)</f>
        <v>39.25</v>
      </c>
      <c r="C20" s="180">
        <f>ROUND(VALUE(SUBSTITUTE(実質収支比率等に係る経年分析!G$47,"▲","-")),2)</f>
        <v>40.32</v>
      </c>
      <c r="D20" s="180">
        <f>ROUND(VALUE(SUBSTITUTE(実質収支比率等に係る経年分析!H$47,"▲","-")),2)</f>
        <v>33.79</v>
      </c>
      <c r="E20" s="180">
        <f>ROUND(VALUE(SUBSTITUTE(実質収支比率等に係る経年分析!I$47,"▲","-")),2)</f>
        <v>34.659999999999997</v>
      </c>
      <c r="F20" s="180">
        <f>ROUND(VALUE(SUBSTITUTE(実質収支比率等に係る経年分析!J$47,"▲","-")),2)</f>
        <v>32.28</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-11.45</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3.77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子浦漁業集落排水事業特別会計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4.0199999999999996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2.4300000000000002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451</v>
      </c>
      <c r="E42" s="182"/>
      <c r="F42" s="182"/>
      <c r="G42" s="182">
        <f>'実質公債費比率（分子）の構造'!L$52</f>
        <v>434</v>
      </c>
      <c r="H42" s="182"/>
      <c r="I42" s="182"/>
      <c r="J42" s="182">
        <f>'実質公債費比率（分子）の構造'!M$52</f>
        <v>412</v>
      </c>
      <c r="K42" s="182"/>
      <c r="L42" s="182"/>
      <c r="M42" s="182">
        <f>'実質公債費比率（分子）の構造'!N$52</f>
        <v>405</v>
      </c>
      <c r="N42" s="182"/>
      <c r="O42" s="182"/>
      <c r="P42" s="182">
        <f>'実質公債費比率（分子）の構造'!O$52</f>
        <v>428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4</v>
      </c>
      <c r="O44" s="182"/>
      <c r="P44" s="182"/>
    </row>
    <row r="45" spans="1:16" x14ac:dyDescent="0.15">
      <c r="A45" s="182" t="s">
        <v>66</v>
      </c>
      <c r="B45" s="182">
        <f>'実質公債費比率（分子）の構造'!K$49</f>
        <v>93</v>
      </c>
      <c r="C45" s="182"/>
      <c r="D45" s="182"/>
      <c r="E45" s="182">
        <f>'実質公債費比率（分子）の構造'!L$49</f>
        <v>80</v>
      </c>
      <c r="F45" s="182"/>
      <c r="G45" s="182"/>
      <c r="H45" s="182">
        <f>'実質公債費比率（分子）の構造'!M$49</f>
        <v>80</v>
      </c>
      <c r="I45" s="182"/>
      <c r="J45" s="182"/>
      <c r="K45" s="182">
        <f>'実質公債費比率（分子）の構造'!N$49</f>
        <v>76</v>
      </c>
      <c r="L45" s="182"/>
      <c r="M45" s="182"/>
      <c r="N45" s="182">
        <f>'実質公債費比率（分子）の構造'!O$49</f>
        <v>71</v>
      </c>
      <c r="O45" s="182"/>
      <c r="P45" s="182"/>
    </row>
    <row r="46" spans="1:16" x14ac:dyDescent="0.15">
      <c r="A46" s="182" t="s">
        <v>67</v>
      </c>
      <c r="B46" s="182">
        <f>'実質公債費比率（分子）の構造'!K$48</f>
        <v>132</v>
      </c>
      <c r="C46" s="182"/>
      <c r="D46" s="182"/>
      <c r="E46" s="182">
        <f>'実質公債費比率（分子）の構造'!L$48</f>
        <v>136</v>
      </c>
      <c r="F46" s="182"/>
      <c r="G46" s="182"/>
      <c r="H46" s="182">
        <f>'実質公債費比率（分子）の構造'!M$48</f>
        <v>152</v>
      </c>
      <c r="I46" s="182"/>
      <c r="J46" s="182"/>
      <c r="K46" s="182">
        <f>'実質公債費比率（分子）の構造'!N$48</f>
        <v>154</v>
      </c>
      <c r="L46" s="182"/>
      <c r="M46" s="182"/>
      <c r="N46" s="182">
        <f>'実質公債費比率（分子）の構造'!O$48</f>
        <v>157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430</v>
      </c>
      <c r="C49" s="182"/>
      <c r="D49" s="182"/>
      <c r="E49" s="182">
        <f>'実質公債費比率（分子）の構造'!L$45</f>
        <v>428</v>
      </c>
      <c r="F49" s="182"/>
      <c r="G49" s="182"/>
      <c r="H49" s="182">
        <f>'実質公債費比率（分子）の構造'!M$45</f>
        <v>393</v>
      </c>
      <c r="I49" s="182"/>
      <c r="J49" s="182"/>
      <c r="K49" s="182">
        <f>'実質公債費比率（分子）の構造'!N$45</f>
        <v>369</v>
      </c>
      <c r="L49" s="182"/>
      <c r="M49" s="182"/>
      <c r="N49" s="182">
        <f>'実質公債費比率（分子）の構造'!O$45</f>
        <v>402</v>
      </c>
      <c r="O49" s="182"/>
      <c r="P49" s="182"/>
    </row>
    <row r="50" spans="1:16" x14ac:dyDescent="0.15">
      <c r="A50" s="182" t="s">
        <v>71</v>
      </c>
      <c r="B50" s="182" t="e">
        <f>NA()</f>
        <v>#N/A</v>
      </c>
      <c r="C50" s="182">
        <f>IF(ISNUMBER('実質公債費比率（分子）の構造'!K$53),'実質公債費比率（分子）の構造'!K$53,NA())</f>
        <v>206</v>
      </c>
      <c r="D50" s="182" t="e">
        <f>NA()</f>
        <v>#N/A</v>
      </c>
      <c r="E50" s="182" t="e">
        <f>NA()</f>
        <v>#N/A</v>
      </c>
      <c r="F50" s="182">
        <f>IF(ISNUMBER('実質公債費比率（分子）の構造'!L$53),'実質公債費比率（分子）の構造'!L$53,NA())</f>
        <v>212</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195</v>
      </c>
      <c r="M50" s="182" t="e">
        <f>NA()</f>
        <v>#N/A</v>
      </c>
      <c r="N50" s="182" t="e">
        <f>NA()</f>
        <v>#N/A</v>
      </c>
      <c r="O50" s="182">
        <f>IF(ISNUMBER('実質公債費比率（分子）の構造'!O$53),'実質公債費比率（分子）の構造'!O$53,NA())</f>
        <v>206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4954</v>
      </c>
      <c r="E56" s="181"/>
      <c r="F56" s="181"/>
      <c r="G56" s="181">
        <f>'将来負担比率（分子）の構造'!J$52</f>
        <v>5121</v>
      </c>
      <c r="H56" s="181"/>
      <c r="I56" s="181"/>
      <c r="J56" s="181">
        <f>'将来負担比率（分子）の構造'!K$52</f>
        <v>5145</v>
      </c>
      <c r="K56" s="181"/>
      <c r="L56" s="181"/>
      <c r="M56" s="181">
        <f>'将来負担比率（分子）の構造'!L$52</f>
        <v>5208</v>
      </c>
      <c r="N56" s="181"/>
      <c r="O56" s="181"/>
      <c r="P56" s="181">
        <f>'将来負担比率（分子）の構造'!M$52</f>
        <v>5334</v>
      </c>
    </row>
    <row r="57" spans="1:16" x14ac:dyDescent="0.15">
      <c r="A57" s="181" t="s">
        <v>42</v>
      </c>
      <c r="B57" s="181"/>
      <c r="C57" s="181"/>
      <c r="D57" s="181">
        <f>'将来負担比率（分子）の構造'!I$51</f>
        <v>20</v>
      </c>
      <c r="E57" s="181"/>
      <c r="F57" s="181"/>
      <c r="G57" s="181">
        <f>'将来負担比率（分子）の構造'!J$51</f>
        <v>16</v>
      </c>
      <c r="H57" s="181"/>
      <c r="I57" s="181"/>
      <c r="J57" s="181">
        <f>'将来負担比率（分子）の構造'!K$51</f>
        <v>11</v>
      </c>
      <c r="K57" s="181"/>
      <c r="L57" s="181"/>
      <c r="M57" s="181">
        <f>'将来負担比率（分子）の構造'!L$51</f>
        <v>8</v>
      </c>
      <c r="N57" s="181"/>
      <c r="O57" s="181"/>
      <c r="P57" s="181">
        <f>'将来負担比率（分子）の構造'!M$51</f>
        <v>5</v>
      </c>
    </row>
    <row r="58" spans="1:16" x14ac:dyDescent="0.15">
      <c r="A58" s="181" t="s">
        <v>41</v>
      </c>
      <c r="B58" s="181"/>
      <c r="C58" s="181"/>
      <c r="D58" s="181">
        <f>'将来負担比率（分子）の構造'!I$50</f>
        <v>2085</v>
      </c>
      <c r="E58" s="181"/>
      <c r="F58" s="181"/>
      <c r="G58" s="181">
        <f>'将来負担比率（分子）の構造'!J$50</f>
        <v>2069</v>
      </c>
      <c r="H58" s="181"/>
      <c r="I58" s="181"/>
      <c r="J58" s="181">
        <f>'将来負担比率（分子）の構造'!K$50</f>
        <v>2106</v>
      </c>
      <c r="K58" s="181"/>
      <c r="L58" s="181"/>
      <c r="M58" s="181">
        <f>'将来負担比率（分子）の構造'!L$50</f>
        <v>2031</v>
      </c>
      <c r="N58" s="181"/>
      <c r="O58" s="181"/>
      <c r="P58" s="181">
        <f>'将来負担比率（分子）の構造'!M$50</f>
        <v>2093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1282</v>
      </c>
      <c r="C62" s="181"/>
      <c r="D62" s="181"/>
      <c r="E62" s="181">
        <f>'将来負担比率（分子）の構造'!J$45</f>
        <v>1343</v>
      </c>
      <c r="F62" s="181"/>
      <c r="G62" s="181"/>
      <c r="H62" s="181">
        <f>'将来負担比率（分子）の構造'!K$45</f>
        <v>1247</v>
      </c>
      <c r="I62" s="181"/>
      <c r="J62" s="181"/>
      <c r="K62" s="181">
        <f>'将来負担比率（分子）の構造'!L$45</f>
        <v>1225</v>
      </c>
      <c r="L62" s="181"/>
      <c r="M62" s="181"/>
      <c r="N62" s="181">
        <f>'将来負担比率（分子）の構造'!M$45</f>
        <v>1275</v>
      </c>
      <c r="O62" s="181"/>
      <c r="P62" s="181"/>
    </row>
    <row r="63" spans="1:16" x14ac:dyDescent="0.15">
      <c r="A63" s="181" t="s">
        <v>34</v>
      </c>
      <c r="B63" s="181">
        <f>'将来負担比率（分子）の構造'!I$44</f>
        <v>499</v>
      </c>
      <c r="C63" s="181"/>
      <c r="D63" s="181"/>
      <c r="E63" s="181">
        <f>'将来負担比率（分子）の構造'!J$44</f>
        <v>507</v>
      </c>
      <c r="F63" s="181"/>
      <c r="G63" s="181"/>
      <c r="H63" s="181">
        <f>'将来負担比率（分子）の構造'!K$44</f>
        <v>491</v>
      </c>
      <c r="I63" s="181"/>
      <c r="J63" s="181"/>
      <c r="K63" s="181">
        <f>'将来負担比率（分子）の構造'!L$44</f>
        <v>468</v>
      </c>
      <c r="L63" s="181"/>
      <c r="M63" s="181"/>
      <c r="N63" s="181">
        <f>'将来負担比率（分子）の構造'!M$44</f>
        <v>420</v>
      </c>
      <c r="O63" s="181"/>
      <c r="P63" s="181"/>
    </row>
    <row r="64" spans="1:16" x14ac:dyDescent="0.15">
      <c r="A64" s="181" t="s">
        <v>33</v>
      </c>
      <c r="B64" s="181">
        <f>'将来負担比率（分子）の構造'!I$43</f>
        <v>1786</v>
      </c>
      <c r="C64" s="181"/>
      <c r="D64" s="181"/>
      <c r="E64" s="181">
        <f>'将来負担比率（分子）の構造'!J$43</f>
        <v>1656</v>
      </c>
      <c r="F64" s="181"/>
      <c r="G64" s="181"/>
      <c r="H64" s="181">
        <f>'将来負担比率（分子）の構造'!K$43</f>
        <v>1556</v>
      </c>
      <c r="I64" s="181"/>
      <c r="J64" s="181"/>
      <c r="K64" s="181">
        <f>'将来負担比率（分子）の構造'!L$43</f>
        <v>1523</v>
      </c>
      <c r="L64" s="181"/>
      <c r="M64" s="181"/>
      <c r="N64" s="181">
        <f>'将来負担比率（分子）の構造'!M$43</f>
        <v>1563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4482</v>
      </c>
      <c r="C66" s="181"/>
      <c r="D66" s="181"/>
      <c r="E66" s="181">
        <f>'将来負担比率（分子）の構造'!J$41</f>
        <v>4734</v>
      </c>
      <c r="F66" s="181"/>
      <c r="G66" s="181"/>
      <c r="H66" s="181">
        <f>'将来負担比率（分子）の構造'!K$41</f>
        <v>4828</v>
      </c>
      <c r="I66" s="181"/>
      <c r="J66" s="181"/>
      <c r="K66" s="181">
        <f>'将来負担比率（分子）の構造'!L$41</f>
        <v>5083</v>
      </c>
      <c r="L66" s="181"/>
      <c r="M66" s="181"/>
      <c r="N66" s="181">
        <f>'将来負担比率（分子）の構造'!M$41</f>
        <v>5273</v>
      </c>
      <c r="O66" s="181"/>
      <c r="P66" s="181"/>
    </row>
    <row r="67" spans="1:16" x14ac:dyDescent="0.15">
      <c r="A67" s="181" t="s">
        <v>75</v>
      </c>
      <c r="B67" s="181" t="e">
        <f>NA()</f>
        <v>#N/A</v>
      </c>
      <c r="C67" s="181">
        <f>IF(ISNUMBER('将来負担比率（分子）の構造'!I$53), IF('将来負担比率（分子）の構造'!I$53 &lt; 0, 0, '将来負担比率（分子）の構造'!I$53), NA())</f>
        <v>990</v>
      </c>
      <c r="D67" s="181" t="e">
        <f>NA()</f>
        <v>#N/A</v>
      </c>
      <c r="E67" s="181" t="e">
        <f>NA()</f>
        <v>#N/A</v>
      </c>
      <c r="F67" s="181">
        <f>IF(ISNUMBER('将来負担比率（分子）の構造'!J$53), IF('将来負担比率（分子）の構造'!J$53 &lt; 0, 0, '将来負担比率（分子）の構造'!J$53), NA())</f>
        <v>1034</v>
      </c>
      <c r="G67" s="181" t="e">
        <f>NA()</f>
        <v>#N/A</v>
      </c>
      <c r="H67" s="181" t="e">
        <f>NA()</f>
        <v>#N/A</v>
      </c>
      <c r="I67" s="181">
        <f>IF(ISNUMBER('将来負担比率（分子）の構造'!K$53), IF('将来負担比率（分子）の構造'!K$53 &lt; 0, 0, '将来負担比率（分子）の構造'!K$53), NA())</f>
        <v>859</v>
      </c>
      <c r="J67" s="181" t="e">
        <f>NA()</f>
        <v>#N/A</v>
      </c>
      <c r="K67" s="181" t="e">
        <f>NA()</f>
        <v>#N/A</v>
      </c>
      <c r="L67" s="181">
        <f>IF(ISNUMBER('将来負担比率（分子）の構造'!L$53), IF('将来負担比率（分子）の構造'!L$53 &lt; 0, 0, '将来負担比率（分子）の構造'!L$53), NA())</f>
        <v>1052</v>
      </c>
      <c r="M67" s="181" t="e">
        <f>NA()</f>
        <v>#N/A</v>
      </c>
      <c r="N67" s="181" t="e">
        <f>NA()</f>
        <v>#N/A</v>
      </c>
      <c r="O67" s="181">
        <f>IF(ISNUMBER('将来負担比率（分子）の構造'!M$53), IF('将来負担比率（分子）の構造'!M$53 &lt; 0, 0, '将来負担比率（分子）の構造'!M$53), NA())</f>
        <v>1098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1042</v>
      </c>
      <c r="C72" s="185">
        <f>基金残高に係る経年分析!G55</f>
        <v>1054</v>
      </c>
      <c r="D72" s="185">
        <f>基金残高に係る経年分析!H55</f>
        <v>1069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903</v>
      </c>
      <c r="C74" s="185">
        <f>基金残高に係る経年分析!G57</f>
        <v>814</v>
      </c>
      <c r="D74" s="185">
        <f>基金残高に係る経年分析!H57</f>
        <v>845</v>
      </c>
    </row>
  </sheetData>
  <sheetProtection algorithmName="SHA-512" hashValue="SZ3z9pbLVMeMR3BDuT73+sL1uA5DUPEfvldu6/OSt/gYE0PBFU1V8PACc0hn1ONxPc5a9739u5ERJOB1jPNsuw==" saltValue="XlklzAFrtX8GHjWgft09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229</v>
      </c>
      <c r="C5" s="709"/>
      <c r="D5" s="709"/>
      <c r="E5" s="709"/>
      <c r="F5" s="709"/>
      <c r="G5" s="709"/>
      <c r="H5" s="709"/>
      <c r="I5" s="709"/>
      <c r="J5" s="709"/>
      <c r="K5" s="709"/>
      <c r="L5" s="709"/>
      <c r="M5" s="709"/>
      <c r="N5" s="709"/>
      <c r="O5" s="709"/>
      <c r="P5" s="709"/>
      <c r="Q5" s="710"/>
      <c r="R5" s="697">
        <v>868244</v>
      </c>
      <c r="S5" s="698"/>
      <c r="T5" s="698"/>
      <c r="U5" s="698"/>
      <c r="V5" s="698"/>
      <c r="W5" s="698"/>
      <c r="X5" s="698"/>
      <c r="Y5" s="741"/>
      <c r="Z5" s="759">
        <v>13.3</v>
      </c>
      <c r="AA5" s="759"/>
      <c r="AB5" s="759"/>
      <c r="AC5" s="759"/>
      <c r="AD5" s="760">
        <v>868244</v>
      </c>
      <c r="AE5" s="760"/>
      <c r="AF5" s="760"/>
      <c r="AG5" s="760"/>
      <c r="AH5" s="760"/>
      <c r="AI5" s="760"/>
      <c r="AJ5" s="760"/>
      <c r="AK5" s="760"/>
      <c r="AL5" s="742">
        <v>27</v>
      </c>
      <c r="AM5" s="713"/>
      <c r="AN5" s="713"/>
      <c r="AO5" s="743"/>
      <c r="AP5" s="708" t="s">
        <v>230</v>
      </c>
      <c r="AQ5" s="709"/>
      <c r="AR5" s="709"/>
      <c r="AS5" s="709"/>
      <c r="AT5" s="709"/>
      <c r="AU5" s="709"/>
      <c r="AV5" s="709"/>
      <c r="AW5" s="709"/>
      <c r="AX5" s="709"/>
      <c r="AY5" s="709"/>
      <c r="AZ5" s="709"/>
      <c r="BA5" s="709"/>
      <c r="BB5" s="709"/>
      <c r="BC5" s="709"/>
      <c r="BD5" s="709"/>
      <c r="BE5" s="709"/>
      <c r="BF5" s="710"/>
      <c r="BG5" s="642">
        <v>855276</v>
      </c>
      <c r="BH5" s="643"/>
      <c r="BI5" s="643"/>
      <c r="BJ5" s="643"/>
      <c r="BK5" s="643"/>
      <c r="BL5" s="643"/>
      <c r="BM5" s="643"/>
      <c r="BN5" s="644"/>
      <c r="BO5" s="675">
        <v>98.5</v>
      </c>
      <c r="BP5" s="675"/>
      <c r="BQ5" s="675"/>
      <c r="BR5" s="675"/>
      <c r="BS5" s="676" t="s">
        <v>186</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60558</v>
      </c>
      <c r="S6" s="643"/>
      <c r="T6" s="643"/>
      <c r="U6" s="643"/>
      <c r="V6" s="643"/>
      <c r="W6" s="643"/>
      <c r="X6" s="643"/>
      <c r="Y6" s="644"/>
      <c r="Z6" s="675">
        <v>0.9</v>
      </c>
      <c r="AA6" s="675"/>
      <c r="AB6" s="675"/>
      <c r="AC6" s="675"/>
      <c r="AD6" s="676">
        <v>60558</v>
      </c>
      <c r="AE6" s="676"/>
      <c r="AF6" s="676"/>
      <c r="AG6" s="676"/>
      <c r="AH6" s="676"/>
      <c r="AI6" s="676"/>
      <c r="AJ6" s="676"/>
      <c r="AK6" s="676"/>
      <c r="AL6" s="645">
        <v>1.9</v>
      </c>
      <c r="AM6" s="646"/>
      <c r="AN6" s="646"/>
      <c r="AO6" s="677"/>
      <c r="AP6" s="639" t="s">
        <v>235</v>
      </c>
      <c r="AQ6" s="640"/>
      <c r="AR6" s="640"/>
      <c r="AS6" s="640"/>
      <c r="AT6" s="640"/>
      <c r="AU6" s="640"/>
      <c r="AV6" s="640"/>
      <c r="AW6" s="640"/>
      <c r="AX6" s="640"/>
      <c r="AY6" s="640"/>
      <c r="AZ6" s="640"/>
      <c r="BA6" s="640"/>
      <c r="BB6" s="640"/>
      <c r="BC6" s="640"/>
      <c r="BD6" s="640"/>
      <c r="BE6" s="640"/>
      <c r="BF6" s="641"/>
      <c r="BG6" s="642">
        <v>855276</v>
      </c>
      <c r="BH6" s="643"/>
      <c r="BI6" s="643"/>
      <c r="BJ6" s="643"/>
      <c r="BK6" s="643"/>
      <c r="BL6" s="643"/>
      <c r="BM6" s="643"/>
      <c r="BN6" s="644"/>
      <c r="BO6" s="675">
        <v>98.5</v>
      </c>
      <c r="BP6" s="675"/>
      <c r="BQ6" s="675"/>
      <c r="BR6" s="675"/>
      <c r="BS6" s="676" t="s">
        <v>128</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58697</v>
      </c>
      <c r="CS6" s="643"/>
      <c r="CT6" s="643"/>
      <c r="CU6" s="643"/>
      <c r="CV6" s="643"/>
      <c r="CW6" s="643"/>
      <c r="CX6" s="643"/>
      <c r="CY6" s="644"/>
      <c r="CZ6" s="742">
        <v>0.9</v>
      </c>
      <c r="DA6" s="713"/>
      <c r="DB6" s="713"/>
      <c r="DC6" s="745"/>
      <c r="DD6" s="648" t="s">
        <v>128</v>
      </c>
      <c r="DE6" s="643"/>
      <c r="DF6" s="643"/>
      <c r="DG6" s="643"/>
      <c r="DH6" s="643"/>
      <c r="DI6" s="643"/>
      <c r="DJ6" s="643"/>
      <c r="DK6" s="643"/>
      <c r="DL6" s="643"/>
      <c r="DM6" s="643"/>
      <c r="DN6" s="643"/>
      <c r="DO6" s="643"/>
      <c r="DP6" s="644"/>
      <c r="DQ6" s="648">
        <v>58697</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609</v>
      </c>
      <c r="S7" s="643"/>
      <c r="T7" s="643"/>
      <c r="U7" s="643"/>
      <c r="V7" s="643"/>
      <c r="W7" s="643"/>
      <c r="X7" s="643"/>
      <c r="Y7" s="644"/>
      <c r="Z7" s="675">
        <v>0</v>
      </c>
      <c r="AA7" s="675"/>
      <c r="AB7" s="675"/>
      <c r="AC7" s="675"/>
      <c r="AD7" s="676">
        <v>609</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292428</v>
      </c>
      <c r="BH7" s="643"/>
      <c r="BI7" s="643"/>
      <c r="BJ7" s="643"/>
      <c r="BK7" s="643"/>
      <c r="BL7" s="643"/>
      <c r="BM7" s="643"/>
      <c r="BN7" s="644"/>
      <c r="BO7" s="675">
        <v>33.700000000000003</v>
      </c>
      <c r="BP7" s="675"/>
      <c r="BQ7" s="675"/>
      <c r="BR7" s="675"/>
      <c r="BS7" s="676" t="s">
        <v>239</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1733372</v>
      </c>
      <c r="CS7" s="643"/>
      <c r="CT7" s="643"/>
      <c r="CU7" s="643"/>
      <c r="CV7" s="643"/>
      <c r="CW7" s="643"/>
      <c r="CX7" s="643"/>
      <c r="CY7" s="644"/>
      <c r="CZ7" s="675">
        <v>27.7</v>
      </c>
      <c r="DA7" s="675"/>
      <c r="DB7" s="675"/>
      <c r="DC7" s="675"/>
      <c r="DD7" s="648">
        <v>91654</v>
      </c>
      <c r="DE7" s="643"/>
      <c r="DF7" s="643"/>
      <c r="DG7" s="643"/>
      <c r="DH7" s="643"/>
      <c r="DI7" s="643"/>
      <c r="DJ7" s="643"/>
      <c r="DK7" s="643"/>
      <c r="DL7" s="643"/>
      <c r="DM7" s="643"/>
      <c r="DN7" s="643"/>
      <c r="DO7" s="643"/>
      <c r="DP7" s="644"/>
      <c r="DQ7" s="648">
        <v>701792</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2599</v>
      </c>
      <c r="S8" s="643"/>
      <c r="T8" s="643"/>
      <c r="U8" s="643"/>
      <c r="V8" s="643"/>
      <c r="W8" s="643"/>
      <c r="X8" s="643"/>
      <c r="Y8" s="644"/>
      <c r="Z8" s="675">
        <v>0</v>
      </c>
      <c r="AA8" s="675"/>
      <c r="AB8" s="675"/>
      <c r="AC8" s="675"/>
      <c r="AD8" s="676">
        <v>2599</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15906</v>
      </c>
      <c r="BH8" s="643"/>
      <c r="BI8" s="643"/>
      <c r="BJ8" s="643"/>
      <c r="BK8" s="643"/>
      <c r="BL8" s="643"/>
      <c r="BM8" s="643"/>
      <c r="BN8" s="644"/>
      <c r="BO8" s="675">
        <v>1.8</v>
      </c>
      <c r="BP8" s="675"/>
      <c r="BQ8" s="675"/>
      <c r="BR8" s="675"/>
      <c r="BS8" s="648" t="s">
        <v>128</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1372286</v>
      </c>
      <c r="CS8" s="643"/>
      <c r="CT8" s="643"/>
      <c r="CU8" s="643"/>
      <c r="CV8" s="643"/>
      <c r="CW8" s="643"/>
      <c r="CX8" s="643"/>
      <c r="CY8" s="644"/>
      <c r="CZ8" s="675">
        <v>21.9</v>
      </c>
      <c r="DA8" s="675"/>
      <c r="DB8" s="675"/>
      <c r="DC8" s="675"/>
      <c r="DD8" s="648">
        <v>198977</v>
      </c>
      <c r="DE8" s="643"/>
      <c r="DF8" s="643"/>
      <c r="DG8" s="643"/>
      <c r="DH8" s="643"/>
      <c r="DI8" s="643"/>
      <c r="DJ8" s="643"/>
      <c r="DK8" s="643"/>
      <c r="DL8" s="643"/>
      <c r="DM8" s="643"/>
      <c r="DN8" s="643"/>
      <c r="DO8" s="643"/>
      <c r="DP8" s="644"/>
      <c r="DQ8" s="648">
        <v>816544</v>
      </c>
      <c r="DR8" s="643"/>
      <c r="DS8" s="643"/>
      <c r="DT8" s="643"/>
      <c r="DU8" s="643"/>
      <c r="DV8" s="643"/>
      <c r="DW8" s="643"/>
      <c r="DX8" s="643"/>
      <c r="DY8" s="643"/>
      <c r="DZ8" s="643"/>
      <c r="EA8" s="643"/>
      <c r="EB8" s="643"/>
      <c r="EC8" s="689"/>
    </row>
    <row r="9" spans="2:143" ht="11.25" customHeight="1" x14ac:dyDescent="0.15">
      <c r="B9" s="639" t="s">
        <v>244</v>
      </c>
      <c r="C9" s="640"/>
      <c r="D9" s="640"/>
      <c r="E9" s="640"/>
      <c r="F9" s="640"/>
      <c r="G9" s="640"/>
      <c r="H9" s="640"/>
      <c r="I9" s="640"/>
      <c r="J9" s="640"/>
      <c r="K9" s="640"/>
      <c r="L9" s="640"/>
      <c r="M9" s="640"/>
      <c r="N9" s="640"/>
      <c r="O9" s="640"/>
      <c r="P9" s="640"/>
      <c r="Q9" s="641"/>
      <c r="R9" s="642">
        <v>3531</v>
      </c>
      <c r="S9" s="643"/>
      <c r="T9" s="643"/>
      <c r="U9" s="643"/>
      <c r="V9" s="643"/>
      <c r="W9" s="643"/>
      <c r="X9" s="643"/>
      <c r="Y9" s="644"/>
      <c r="Z9" s="675">
        <v>0.1</v>
      </c>
      <c r="AA9" s="675"/>
      <c r="AB9" s="675"/>
      <c r="AC9" s="675"/>
      <c r="AD9" s="676">
        <v>3531</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243805</v>
      </c>
      <c r="BH9" s="643"/>
      <c r="BI9" s="643"/>
      <c r="BJ9" s="643"/>
      <c r="BK9" s="643"/>
      <c r="BL9" s="643"/>
      <c r="BM9" s="643"/>
      <c r="BN9" s="644"/>
      <c r="BO9" s="675">
        <v>28.1</v>
      </c>
      <c r="BP9" s="675"/>
      <c r="BQ9" s="675"/>
      <c r="BR9" s="675"/>
      <c r="BS9" s="648" t="s">
        <v>128</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505402</v>
      </c>
      <c r="CS9" s="643"/>
      <c r="CT9" s="643"/>
      <c r="CU9" s="643"/>
      <c r="CV9" s="643"/>
      <c r="CW9" s="643"/>
      <c r="CX9" s="643"/>
      <c r="CY9" s="644"/>
      <c r="CZ9" s="675">
        <v>8.1</v>
      </c>
      <c r="DA9" s="675"/>
      <c r="DB9" s="675"/>
      <c r="DC9" s="675"/>
      <c r="DD9" s="648">
        <v>867</v>
      </c>
      <c r="DE9" s="643"/>
      <c r="DF9" s="643"/>
      <c r="DG9" s="643"/>
      <c r="DH9" s="643"/>
      <c r="DI9" s="643"/>
      <c r="DJ9" s="643"/>
      <c r="DK9" s="643"/>
      <c r="DL9" s="643"/>
      <c r="DM9" s="643"/>
      <c r="DN9" s="643"/>
      <c r="DO9" s="643"/>
      <c r="DP9" s="644"/>
      <c r="DQ9" s="648">
        <v>463848</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128</v>
      </c>
      <c r="AA10" s="675"/>
      <c r="AB10" s="675"/>
      <c r="AC10" s="675"/>
      <c r="AD10" s="676" t="s">
        <v>239</v>
      </c>
      <c r="AE10" s="676"/>
      <c r="AF10" s="676"/>
      <c r="AG10" s="676"/>
      <c r="AH10" s="676"/>
      <c r="AI10" s="676"/>
      <c r="AJ10" s="676"/>
      <c r="AK10" s="676"/>
      <c r="AL10" s="645" t="s">
        <v>128</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21070</v>
      </c>
      <c r="BH10" s="643"/>
      <c r="BI10" s="643"/>
      <c r="BJ10" s="643"/>
      <c r="BK10" s="643"/>
      <c r="BL10" s="643"/>
      <c r="BM10" s="643"/>
      <c r="BN10" s="644"/>
      <c r="BO10" s="675">
        <v>2.4</v>
      </c>
      <c r="BP10" s="675"/>
      <c r="BQ10" s="675"/>
      <c r="BR10" s="675"/>
      <c r="BS10" s="648" t="s">
        <v>128</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186</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179495</v>
      </c>
      <c r="S11" s="643"/>
      <c r="T11" s="643"/>
      <c r="U11" s="643"/>
      <c r="V11" s="643"/>
      <c r="W11" s="643"/>
      <c r="X11" s="643"/>
      <c r="Y11" s="644"/>
      <c r="Z11" s="645">
        <v>2.7</v>
      </c>
      <c r="AA11" s="646"/>
      <c r="AB11" s="646"/>
      <c r="AC11" s="647"/>
      <c r="AD11" s="648">
        <v>179495</v>
      </c>
      <c r="AE11" s="643"/>
      <c r="AF11" s="643"/>
      <c r="AG11" s="643"/>
      <c r="AH11" s="643"/>
      <c r="AI11" s="643"/>
      <c r="AJ11" s="643"/>
      <c r="AK11" s="644"/>
      <c r="AL11" s="645">
        <v>5.6</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11647</v>
      </c>
      <c r="BH11" s="643"/>
      <c r="BI11" s="643"/>
      <c r="BJ11" s="643"/>
      <c r="BK11" s="643"/>
      <c r="BL11" s="643"/>
      <c r="BM11" s="643"/>
      <c r="BN11" s="644"/>
      <c r="BO11" s="675">
        <v>1.3</v>
      </c>
      <c r="BP11" s="675"/>
      <c r="BQ11" s="675"/>
      <c r="BR11" s="675"/>
      <c r="BS11" s="648" t="s">
        <v>128</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191406</v>
      </c>
      <c r="CS11" s="643"/>
      <c r="CT11" s="643"/>
      <c r="CU11" s="643"/>
      <c r="CV11" s="643"/>
      <c r="CW11" s="643"/>
      <c r="CX11" s="643"/>
      <c r="CY11" s="644"/>
      <c r="CZ11" s="675">
        <v>3.1</v>
      </c>
      <c r="DA11" s="675"/>
      <c r="DB11" s="675"/>
      <c r="DC11" s="675"/>
      <c r="DD11" s="648">
        <v>89222</v>
      </c>
      <c r="DE11" s="643"/>
      <c r="DF11" s="643"/>
      <c r="DG11" s="643"/>
      <c r="DH11" s="643"/>
      <c r="DI11" s="643"/>
      <c r="DJ11" s="643"/>
      <c r="DK11" s="643"/>
      <c r="DL11" s="643"/>
      <c r="DM11" s="643"/>
      <c r="DN11" s="643"/>
      <c r="DO11" s="643"/>
      <c r="DP11" s="644"/>
      <c r="DQ11" s="648">
        <v>100939</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v>5755</v>
      </c>
      <c r="S12" s="643"/>
      <c r="T12" s="643"/>
      <c r="U12" s="643"/>
      <c r="V12" s="643"/>
      <c r="W12" s="643"/>
      <c r="X12" s="643"/>
      <c r="Y12" s="644"/>
      <c r="Z12" s="675">
        <v>0.1</v>
      </c>
      <c r="AA12" s="675"/>
      <c r="AB12" s="675"/>
      <c r="AC12" s="675"/>
      <c r="AD12" s="676">
        <v>5755</v>
      </c>
      <c r="AE12" s="676"/>
      <c r="AF12" s="676"/>
      <c r="AG12" s="676"/>
      <c r="AH12" s="676"/>
      <c r="AI12" s="676"/>
      <c r="AJ12" s="676"/>
      <c r="AK12" s="676"/>
      <c r="AL12" s="645">
        <v>0.2</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482906</v>
      </c>
      <c r="BH12" s="643"/>
      <c r="BI12" s="643"/>
      <c r="BJ12" s="643"/>
      <c r="BK12" s="643"/>
      <c r="BL12" s="643"/>
      <c r="BM12" s="643"/>
      <c r="BN12" s="644"/>
      <c r="BO12" s="675">
        <v>55.6</v>
      </c>
      <c r="BP12" s="675"/>
      <c r="BQ12" s="675"/>
      <c r="BR12" s="675"/>
      <c r="BS12" s="648" t="s">
        <v>128</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434042</v>
      </c>
      <c r="CS12" s="643"/>
      <c r="CT12" s="643"/>
      <c r="CU12" s="643"/>
      <c r="CV12" s="643"/>
      <c r="CW12" s="643"/>
      <c r="CX12" s="643"/>
      <c r="CY12" s="644"/>
      <c r="CZ12" s="675">
        <v>6.9</v>
      </c>
      <c r="DA12" s="675"/>
      <c r="DB12" s="675"/>
      <c r="DC12" s="675"/>
      <c r="DD12" s="648">
        <v>26832</v>
      </c>
      <c r="DE12" s="643"/>
      <c r="DF12" s="643"/>
      <c r="DG12" s="643"/>
      <c r="DH12" s="643"/>
      <c r="DI12" s="643"/>
      <c r="DJ12" s="643"/>
      <c r="DK12" s="643"/>
      <c r="DL12" s="643"/>
      <c r="DM12" s="643"/>
      <c r="DN12" s="643"/>
      <c r="DO12" s="643"/>
      <c r="DP12" s="644"/>
      <c r="DQ12" s="648">
        <v>307086</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239</v>
      </c>
      <c r="AA13" s="675"/>
      <c r="AB13" s="675"/>
      <c r="AC13" s="675"/>
      <c r="AD13" s="676" t="s">
        <v>128</v>
      </c>
      <c r="AE13" s="676"/>
      <c r="AF13" s="676"/>
      <c r="AG13" s="676"/>
      <c r="AH13" s="676"/>
      <c r="AI13" s="676"/>
      <c r="AJ13" s="676"/>
      <c r="AK13" s="676"/>
      <c r="AL13" s="645" t="s">
        <v>128</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482102</v>
      </c>
      <c r="BH13" s="643"/>
      <c r="BI13" s="643"/>
      <c r="BJ13" s="643"/>
      <c r="BK13" s="643"/>
      <c r="BL13" s="643"/>
      <c r="BM13" s="643"/>
      <c r="BN13" s="644"/>
      <c r="BO13" s="675">
        <v>55.5</v>
      </c>
      <c r="BP13" s="675"/>
      <c r="BQ13" s="675"/>
      <c r="BR13" s="675"/>
      <c r="BS13" s="648" t="s">
        <v>128</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594402</v>
      </c>
      <c r="CS13" s="643"/>
      <c r="CT13" s="643"/>
      <c r="CU13" s="643"/>
      <c r="CV13" s="643"/>
      <c r="CW13" s="643"/>
      <c r="CX13" s="643"/>
      <c r="CY13" s="644"/>
      <c r="CZ13" s="675">
        <v>9.5</v>
      </c>
      <c r="DA13" s="675"/>
      <c r="DB13" s="675"/>
      <c r="DC13" s="675"/>
      <c r="DD13" s="648">
        <v>307824</v>
      </c>
      <c r="DE13" s="643"/>
      <c r="DF13" s="643"/>
      <c r="DG13" s="643"/>
      <c r="DH13" s="643"/>
      <c r="DI13" s="643"/>
      <c r="DJ13" s="643"/>
      <c r="DK13" s="643"/>
      <c r="DL13" s="643"/>
      <c r="DM13" s="643"/>
      <c r="DN13" s="643"/>
      <c r="DO13" s="643"/>
      <c r="DP13" s="644"/>
      <c r="DQ13" s="648">
        <v>320456</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33729</v>
      </c>
      <c r="BH14" s="643"/>
      <c r="BI14" s="643"/>
      <c r="BJ14" s="643"/>
      <c r="BK14" s="643"/>
      <c r="BL14" s="643"/>
      <c r="BM14" s="643"/>
      <c r="BN14" s="644"/>
      <c r="BO14" s="675">
        <v>3.9</v>
      </c>
      <c r="BP14" s="675"/>
      <c r="BQ14" s="675"/>
      <c r="BR14" s="675"/>
      <c r="BS14" s="648" t="s">
        <v>128</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456480</v>
      </c>
      <c r="CS14" s="643"/>
      <c r="CT14" s="643"/>
      <c r="CU14" s="643"/>
      <c r="CV14" s="643"/>
      <c r="CW14" s="643"/>
      <c r="CX14" s="643"/>
      <c r="CY14" s="644"/>
      <c r="CZ14" s="675">
        <v>7.3</v>
      </c>
      <c r="DA14" s="675"/>
      <c r="DB14" s="675"/>
      <c r="DC14" s="675"/>
      <c r="DD14" s="648">
        <v>200662</v>
      </c>
      <c r="DE14" s="643"/>
      <c r="DF14" s="643"/>
      <c r="DG14" s="643"/>
      <c r="DH14" s="643"/>
      <c r="DI14" s="643"/>
      <c r="DJ14" s="643"/>
      <c r="DK14" s="643"/>
      <c r="DL14" s="643"/>
      <c r="DM14" s="643"/>
      <c r="DN14" s="643"/>
      <c r="DO14" s="643"/>
      <c r="DP14" s="644"/>
      <c r="DQ14" s="648">
        <v>247888</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239</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46213</v>
      </c>
      <c r="BH15" s="643"/>
      <c r="BI15" s="643"/>
      <c r="BJ15" s="643"/>
      <c r="BK15" s="643"/>
      <c r="BL15" s="643"/>
      <c r="BM15" s="643"/>
      <c r="BN15" s="644"/>
      <c r="BO15" s="675">
        <v>5.3</v>
      </c>
      <c r="BP15" s="675"/>
      <c r="BQ15" s="675"/>
      <c r="BR15" s="675"/>
      <c r="BS15" s="648" t="s">
        <v>128</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462871</v>
      </c>
      <c r="CS15" s="643"/>
      <c r="CT15" s="643"/>
      <c r="CU15" s="643"/>
      <c r="CV15" s="643"/>
      <c r="CW15" s="643"/>
      <c r="CX15" s="643"/>
      <c r="CY15" s="644"/>
      <c r="CZ15" s="675">
        <v>7.4</v>
      </c>
      <c r="DA15" s="675"/>
      <c r="DB15" s="675"/>
      <c r="DC15" s="675"/>
      <c r="DD15" s="648">
        <v>85820</v>
      </c>
      <c r="DE15" s="643"/>
      <c r="DF15" s="643"/>
      <c r="DG15" s="643"/>
      <c r="DH15" s="643"/>
      <c r="DI15" s="643"/>
      <c r="DJ15" s="643"/>
      <c r="DK15" s="643"/>
      <c r="DL15" s="643"/>
      <c r="DM15" s="643"/>
      <c r="DN15" s="643"/>
      <c r="DO15" s="643"/>
      <c r="DP15" s="644"/>
      <c r="DQ15" s="648">
        <v>385208</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5592</v>
      </c>
      <c r="S16" s="643"/>
      <c r="T16" s="643"/>
      <c r="U16" s="643"/>
      <c r="V16" s="643"/>
      <c r="W16" s="643"/>
      <c r="X16" s="643"/>
      <c r="Y16" s="644"/>
      <c r="Z16" s="675">
        <v>0.1</v>
      </c>
      <c r="AA16" s="675"/>
      <c r="AB16" s="675"/>
      <c r="AC16" s="675"/>
      <c r="AD16" s="676">
        <v>5592</v>
      </c>
      <c r="AE16" s="676"/>
      <c r="AF16" s="676"/>
      <c r="AG16" s="676"/>
      <c r="AH16" s="676"/>
      <c r="AI16" s="676"/>
      <c r="AJ16" s="676"/>
      <c r="AK16" s="676"/>
      <c r="AL16" s="645">
        <v>0.2</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239</v>
      </c>
      <c r="BP16" s="675"/>
      <c r="BQ16" s="675"/>
      <c r="BR16" s="675"/>
      <c r="BS16" s="648" t="s">
        <v>239</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v>50033</v>
      </c>
      <c r="CS16" s="643"/>
      <c r="CT16" s="643"/>
      <c r="CU16" s="643"/>
      <c r="CV16" s="643"/>
      <c r="CW16" s="643"/>
      <c r="CX16" s="643"/>
      <c r="CY16" s="644"/>
      <c r="CZ16" s="675">
        <v>0.8</v>
      </c>
      <c r="DA16" s="675"/>
      <c r="DB16" s="675"/>
      <c r="DC16" s="675"/>
      <c r="DD16" s="648" t="s">
        <v>239</v>
      </c>
      <c r="DE16" s="643"/>
      <c r="DF16" s="643"/>
      <c r="DG16" s="643"/>
      <c r="DH16" s="643"/>
      <c r="DI16" s="643"/>
      <c r="DJ16" s="643"/>
      <c r="DK16" s="643"/>
      <c r="DL16" s="643"/>
      <c r="DM16" s="643"/>
      <c r="DN16" s="643"/>
      <c r="DO16" s="643"/>
      <c r="DP16" s="644"/>
      <c r="DQ16" s="648">
        <v>26185</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1113</v>
      </c>
      <c r="S17" s="643"/>
      <c r="T17" s="643"/>
      <c r="U17" s="643"/>
      <c r="V17" s="643"/>
      <c r="W17" s="643"/>
      <c r="X17" s="643"/>
      <c r="Y17" s="644"/>
      <c r="Z17" s="675">
        <v>0</v>
      </c>
      <c r="AA17" s="675"/>
      <c r="AB17" s="675"/>
      <c r="AC17" s="675"/>
      <c r="AD17" s="676">
        <v>1113</v>
      </c>
      <c r="AE17" s="676"/>
      <c r="AF17" s="676"/>
      <c r="AG17" s="676"/>
      <c r="AH17" s="676"/>
      <c r="AI17" s="676"/>
      <c r="AJ17" s="676"/>
      <c r="AK17" s="676"/>
      <c r="AL17" s="645">
        <v>0</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239</v>
      </c>
      <c r="BH17" s="643"/>
      <c r="BI17" s="643"/>
      <c r="BJ17" s="643"/>
      <c r="BK17" s="643"/>
      <c r="BL17" s="643"/>
      <c r="BM17" s="643"/>
      <c r="BN17" s="644"/>
      <c r="BO17" s="675" t="s">
        <v>239</v>
      </c>
      <c r="BP17" s="675"/>
      <c r="BQ17" s="675"/>
      <c r="BR17" s="675"/>
      <c r="BS17" s="648" t="s">
        <v>239</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401538</v>
      </c>
      <c r="CS17" s="643"/>
      <c r="CT17" s="643"/>
      <c r="CU17" s="643"/>
      <c r="CV17" s="643"/>
      <c r="CW17" s="643"/>
      <c r="CX17" s="643"/>
      <c r="CY17" s="644"/>
      <c r="CZ17" s="675">
        <v>6.4</v>
      </c>
      <c r="DA17" s="675"/>
      <c r="DB17" s="675"/>
      <c r="DC17" s="675"/>
      <c r="DD17" s="648" t="s">
        <v>128</v>
      </c>
      <c r="DE17" s="643"/>
      <c r="DF17" s="643"/>
      <c r="DG17" s="643"/>
      <c r="DH17" s="643"/>
      <c r="DI17" s="643"/>
      <c r="DJ17" s="643"/>
      <c r="DK17" s="643"/>
      <c r="DL17" s="643"/>
      <c r="DM17" s="643"/>
      <c r="DN17" s="643"/>
      <c r="DO17" s="643"/>
      <c r="DP17" s="644"/>
      <c r="DQ17" s="648">
        <v>397814</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5704</v>
      </c>
      <c r="S18" s="643"/>
      <c r="T18" s="643"/>
      <c r="U18" s="643"/>
      <c r="V18" s="643"/>
      <c r="W18" s="643"/>
      <c r="X18" s="643"/>
      <c r="Y18" s="644"/>
      <c r="Z18" s="675">
        <v>0.1</v>
      </c>
      <c r="AA18" s="675"/>
      <c r="AB18" s="675"/>
      <c r="AC18" s="675"/>
      <c r="AD18" s="676">
        <v>5704</v>
      </c>
      <c r="AE18" s="676"/>
      <c r="AF18" s="676"/>
      <c r="AG18" s="676"/>
      <c r="AH18" s="676"/>
      <c r="AI18" s="676"/>
      <c r="AJ18" s="676"/>
      <c r="AK18" s="676"/>
      <c r="AL18" s="645">
        <v>0.2</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239</v>
      </c>
      <c r="BH18" s="643"/>
      <c r="BI18" s="643"/>
      <c r="BJ18" s="643"/>
      <c r="BK18" s="643"/>
      <c r="BL18" s="643"/>
      <c r="BM18" s="643"/>
      <c r="BN18" s="644"/>
      <c r="BO18" s="675" t="s">
        <v>239</v>
      </c>
      <c r="BP18" s="675"/>
      <c r="BQ18" s="675"/>
      <c r="BR18" s="675"/>
      <c r="BS18" s="648" t="s">
        <v>128</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239</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2110</v>
      </c>
      <c r="S19" s="643"/>
      <c r="T19" s="643"/>
      <c r="U19" s="643"/>
      <c r="V19" s="643"/>
      <c r="W19" s="643"/>
      <c r="X19" s="643"/>
      <c r="Y19" s="644"/>
      <c r="Z19" s="675">
        <v>0</v>
      </c>
      <c r="AA19" s="675"/>
      <c r="AB19" s="675"/>
      <c r="AC19" s="675"/>
      <c r="AD19" s="676">
        <v>2110</v>
      </c>
      <c r="AE19" s="676"/>
      <c r="AF19" s="676"/>
      <c r="AG19" s="676"/>
      <c r="AH19" s="676"/>
      <c r="AI19" s="676"/>
      <c r="AJ19" s="676"/>
      <c r="AK19" s="676"/>
      <c r="AL19" s="645">
        <v>0.1</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12968</v>
      </c>
      <c r="BH19" s="643"/>
      <c r="BI19" s="643"/>
      <c r="BJ19" s="643"/>
      <c r="BK19" s="643"/>
      <c r="BL19" s="643"/>
      <c r="BM19" s="643"/>
      <c r="BN19" s="644"/>
      <c r="BO19" s="675">
        <v>1.5</v>
      </c>
      <c r="BP19" s="675"/>
      <c r="BQ19" s="675"/>
      <c r="BR19" s="675"/>
      <c r="BS19" s="648" t="s">
        <v>128</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186</v>
      </c>
      <c r="DA19" s="675"/>
      <c r="DB19" s="675"/>
      <c r="DC19" s="675"/>
      <c r="DD19" s="648" t="s">
        <v>239</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2831</v>
      </c>
      <c r="S20" s="643"/>
      <c r="T20" s="643"/>
      <c r="U20" s="643"/>
      <c r="V20" s="643"/>
      <c r="W20" s="643"/>
      <c r="X20" s="643"/>
      <c r="Y20" s="644"/>
      <c r="Z20" s="675">
        <v>0</v>
      </c>
      <c r="AA20" s="675"/>
      <c r="AB20" s="675"/>
      <c r="AC20" s="675"/>
      <c r="AD20" s="676">
        <v>2831</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12968</v>
      </c>
      <c r="BH20" s="643"/>
      <c r="BI20" s="643"/>
      <c r="BJ20" s="643"/>
      <c r="BK20" s="643"/>
      <c r="BL20" s="643"/>
      <c r="BM20" s="643"/>
      <c r="BN20" s="644"/>
      <c r="BO20" s="675">
        <v>1.5</v>
      </c>
      <c r="BP20" s="675"/>
      <c r="BQ20" s="675"/>
      <c r="BR20" s="675"/>
      <c r="BS20" s="648" t="s">
        <v>239</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6260529</v>
      </c>
      <c r="CS20" s="643"/>
      <c r="CT20" s="643"/>
      <c r="CU20" s="643"/>
      <c r="CV20" s="643"/>
      <c r="CW20" s="643"/>
      <c r="CX20" s="643"/>
      <c r="CY20" s="644"/>
      <c r="CZ20" s="675">
        <v>100</v>
      </c>
      <c r="DA20" s="675"/>
      <c r="DB20" s="675"/>
      <c r="DC20" s="675"/>
      <c r="DD20" s="648">
        <v>1001858</v>
      </c>
      <c r="DE20" s="643"/>
      <c r="DF20" s="643"/>
      <c r="DG20" s="643"/>
      <c r="DH20" s="643"/>
      <c r="DI20" s="643"/>
      <c r="DJ20" s="643"/>
      <c r="DK20" s="643"/>
      <c r="DL20" s="643"/>
      <c r="DM20" s="643"/>
      <c r="DN20" s="643"/>
      <c r="DO20" s="643"/>
      <c r="DP20" s="644"/>
      <c r="DQ20" s="648">
        <v>3826457</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763</v>
      </c>
      <c r="S21" s="643"/>
      <c r="T21" s="643"/>
      <c r="U21" s="643"/>
      <c r="V21" s="643"/>
      <c r="W21" s="643"/>
      <c r="X21" s="643"/>
      <c r="Y21" s="644"/>
      <c r="Z21" s="675">
        <v>0</v>
      </c>
      <c r="AA21" s="675"/>
      <c r="AB21" s="675"/>
      <c r="AC21" s="675"/>
      <c r="AD21" s="676">
        <v>763</v>
      </c>
      <c r="AE21" s="676"/>
      <c r="AF21" s="676"/>
      <c r="AG21" s="676"/>
      <c r="AH21" s="676"/>
      <c r="AI21" s="676"/>
      <c r="AJ21" s="676"/>
      <c r="AK21" s="676"/>
      <c r="AL21" s="645">
        <v>0</v>
      </c>
      <c r="AM21" s="646"/>
      <c r="AN21" s="646"/>
      <c r="AO21" s="677"/>
      <c r="AP21" s="736" t="s">
        <v>281</v>
      </c>
      <c r="AQ21" s="744"/>
      <c r="AR21" s="744"/>
      <c r="AS21" s="744"/>
      <c r="AT21" s="744"/>
      <c r="AU21" s="744"/>
      <c r="AV21" s="744"/>
      <c r="AW21" s="744"/>
      <c r="AX21" s="744"/>
      <c r="AY21" s="744"/>
      <c r="AZ21" s="744"/>
      <c r="BA21" s="744"/>
      <c r="BB21" s="744"/>
      <c r="BC21" s="744"/>
      <c r="BD21" s="744"/>
      <c r="BE21" s="744"/>
      <c r="BF21" s="738"/>
      <c r="BG21" s="642">
        <v>12968</v>
      </c>
      <c r="BH21" s="643"/>
      <c r="BI21" s="643"/>
      <c r="BJ21" s="643"/>
      <c r="BK21" s="643"/>
      <c r="BL21" s="643"/>
      <c r="BM21" s="643"/>
      <c r="BN21" s="644"/>
      <c r="BO21" s="675">
        <v>1.5</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2278065</v>
      </c>
      <c r="S22" s="643"/>
      <c r="T22" s="643"/>
      <c r="U22" s="643"/>
      <c r="V22" s="643"/>
      <c r="W22" s="643"/>
      <c r="X22" s="643"/>
      <c r="Y22" s="644"/>
      <c r="Z22" s="675">
        <v>34.799999999999997</v>
      </c>
      <c r="AA22" s="675"/>
      <c r="AB22" s="675"/>
      <c r="AC22" s="675"/>
      <c r="AD22" s="676">
        <v>2072501</v>
      </c>
      <c r="AE22" s="676"/>
      <c r="AF22" s="676"/>
      <c r="AG22" s="676"/>
      <c r="AH22" s="676"/>
      <c r="AI22" s="676"/>
      <c r="AJ22" s="676"/>
      <c r="AK22" s="676"/>
      <c r="AL22" s="645">
        <v>64.5</v>
      </c>
      <c r="AM22" s="646"/>
      <c r="AN22" s="646"/>
      <c r="AO22" s="677"/>
      <c r="AP22" s="736" t="s">
        <v>283</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239</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2072501</v>
      </c>
      <c r="S23" s="643"/>
      <c r="T23" s="643"/>
      <c r="U23" s="643"/>
      <c r="V23" s="643"/>
      <c r="W23" s="643"/>
      <c r="X23" s="643"/>
      <c r="Y23" s="644"/>
      <c r="Z23" s="675">
        <v>31.7</v>
      </c>
      <c r="AA23" s="675"/>
      <c r="AB23" s="675"/>
      <c r="AC23" s="675"/>
      <c r="AD23" s="676">
        <v>2072501</v>
      </c>
      <c r="AE23" s="676"/>
      <c r="AF23" s="676"/>
      <c r="AG23" s="676"/>
      <c r="AH23" s="676"/>
      <c r="AI23" s="676"/>
      <c r="AJ23" s="676"/>
      <c r="AK23" s="676"/>
      <c r="AL23" s="645">
        <v>64.5</v>
      </c>
      <c r="AM23" s="646"/>
      <c r="AN23" s="646"/>
      <c r="AO23" s="677"/>
      <c r="AP23" s="736" t="s">
        <v>286</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205564</v>
      </c>
      <c r="S24" s="643"/>
      <c r="T24" s="643"/>
      <c r="U24" s="643"/>
      <c r="V24" s="643"/>
      <c r="W24" s="643"/>
      <c r="X24" s="643"/>
      <c r="Y24" s="644"/>
      <c r="Z24" s="675">
        <v>3.1</v>
      </c>
      <c r="AA24" s="675"/>
      <c r="AB24" s="675"/>
      <c r="AC24" s="675"/>
      <c r="AD24" s="676" t="s">
        <v>239</v>
      </c>
      <c r="AE24" s="676"/>
      <c r="AF24" s="676"/>
      <c r="AG24" s="676"/>
      <c r="AH24" s="676"/>
      <c r="AI24" s="676"/>
      <c r="AJ24" s="676"/>
      <c r="AK24" s="676"/>
      <c r="AL24" s="645" t="s">
        <v>239</v>
      </c>
      <c r="AM24" s="646"/>
      <c r="AN24" s="646"/>
      <c r="AO24" s="677"/>
      <c r="AP24" s="736" t="s">
        <v>293</v>
      </c>
      <c r="AQ24" s="744"/>
      <c r="AR24" s="744"/>
      <c r="AS24" s="744"/>
      <c r="AT24" s="744"/>
      <c r="AU24" s="744"/>
      <c r="AV24" s="744"/>
      <c r="AW24" s="744"/>
      <c r="AX24" s="744"/>
      <c r="AY24" s="744"/>
      <c r="AZ24" s="744"/>
      <c r="BA24" s="744"/>
      <c r="BB24" s="744"/>
      <c r="BC24" s="744"/>
      <c r="BD24" s="744"/>
      <c r="BE24" s="744"/>
      <c r="BF24" s="738"/>
      <c r="BG24" s="642" t="s">
        <v>239</v>
      </c>
      <c r="BH24" s="643"/>
      <c r="BI24" s="643"/>
      <c r="BJ24" s="643"/>
      <c r="BK24" s="643"/>
      <c r="BL24" s="643"/>
      <c r="BM24" s="643"/>
      <c r="BN24" s="644"/>
      <c r="BO24" s="675" t="s">
        <v>128</v>
      </c>
      <c r="BP24" s="675"/>
      <c r="BQ24" s="675"/>
      <c r="BR24" s="675"/>
      <c r="BS24" s="648" t="s">
        <v>239</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1655767</v>
      </c>
      <c r="CS24" s="698"/>
      <c r="CT24" s="698"/>
      <c r="CU24" s="698"/>
      <c r="CV24" s="698"/>
      <c r="CW24" s="698"/>
      <c r="CX24" s="698"/>
      <c r="CY24" s="741"/>
      <c r="CZ24" s="742">
        <v>26.4</v>
      </c>
      <c r="DA24" s="713"/>
      <c r="DB24" s="713"/>
      <c r="DC24" s="745"/>
      <c r="DD24" s="740">
        <v>1386241</v>
      </c>
      <c r="DE24" s="698"/>
      <c r="DF24" s="698"/>
      <c r="DG24" s="698"/>
      <c r="DH24" s="698"/>
      <c r="DI24" s="698"/>
      <c r="DJ24" s="698"/>
      <c r="DK24" s="741"/>
      <c r="DL24" s="740">
        <v>1323736</v>
      </c>
      <c r="DM24" s="698"/>
      <c r="DN24" s="698"/>
      <c r="DO24" s="698"/>
      <c r="DP24" s="698"/>
      <c r="DQ24" s="698"/>
      <c r="DR24" s="698"/>
      <c r="DS24" s="698"/>
      <c r="DT24" s="698"/>
      <c r="DU24" s="698"/>
      <c r="DV24" s="741"/>
      <c r="DW24" s="742">
        <v>39.799999999999997</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239</v>
      </c>
      <c r="AA25" s="675"/>
      <c r="AB25" s="675"/>
      <c r="AC25" s="675"/>
      <c r="AD25" s="676" t="s">
        <v>186</v>
      </c>
      <c r="AE25" s="676"/>
      <c r="AF25" s="676"/>
      <c r="AG25" s="676"/>
      <c r="AH25" s="676"/>
      <c r="AI25" s="676"/>
      <c r="AJ25" s="676"/>
      <c r="AK25" s="676"/>
      <c r="AL25" s="645" t="s">
        <v>239</v>
      </c>
      <c r="AM25" s="646"/>
      <c r="AN25" s="646"/>
      <c r="AO25" s="677"/>
      <c r="AP25" s="736" t="s">
        <v>296</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239</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894118</v>
      </c>
      <c r="CS25" s="661"/>
      <c r="CT25" s="661"/>
      <c r="CU25" s="661"/>
      <c r="CV25" s="661"/>
      <c r="CW25" s="661"/>
      <c r="CX25" s="661"/>
      <c r="CY25" s="662"/>
      <c r="CZ25" s="645">
        <v>14.3</v>
      </c>
      <c r="DA25" s="663"/>
      <c r="DB25" s="663"/>
      <c r="DC25" s="664"/>
      <c r="DD25" s="648">
        <v>849135</v>
      </c>
      <c r="DE25" s="661"/>
      <c r="DF25" s="661"/>
      <c r="DG25" s="661"/>
      <c r="DH25" s="661"/>
      <c r="DI25" s="661"/>
      <c r="DJ25" s="661"/>
      <c r="DK25" s="662"/>
      <c r="DL25" s="648">
        <v>789310</v>
      </c>
      <c r="DM25" s="661"/>
      <c r="DN25" s="661"/>
      <c r="DO25" s="661"/>
      <c r="DP25" s="661"/>
      <c r="DQ25" s="661"/>
      <c r="DR25" s="661"/>
      <c r="DS25" s="661"/>
      <c r="DT25" s="661"/>
      <c r="DU25" s="661"/>
      <c r="DV25" s="662"/>
      <c r="DW25" s="645">
        <v>23.8</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3411265</v>
      </c>
      <c r="S26" s="643"/>
      <c r="T26" s="643"/>
      <c r="U26" s="643"/>
      <c r="V26" s="643"/>
      <c r="W26" s="643"/>
      <c r="X26" s="643"/>
      <c r="Y26" s="644"/>
      <c r="Z26" s="675">
        <v>52.2</v>
      </c>
      <c r="AA26" s="675"/>
      <c r="AB26" s="675"/>
      <c r="AC26" s="675"/>
      <c r="AD26" s="676">
        <v>3205701</v>
      </c>
      <c r="AE26" s="676"/>
      <c r="AF26" s="676"/>
      <c r="AG26" s="676"/>
      <c r="AH26" s="676"/>
      <c r="AI26" s="676"/>
      <c r="AJ26" s="676"/>
      <c r="AK26" s="676"/>
      <c r="AL26" s="645">
        <v>99.8</v>
      </c>
      <c r="AM26" s="646"/>
      <c r="AN26" s="646"/>
      <c r="AO26" s="677"/>
      <c r="AP26" s="736" t="s">
        <v>299</v>
      </c>
      <c r="AQ26" s="737"/>
      <c r="AR26" s="737"/>
      <c r="AS26" s="737"/>
      <c r="AT26" s="737"/>
      <c r="AU26" s="737"/>
      <c r="AV26" s="737"/>
      <c r="AW26" s="737"/>
      <c r="AX26" s="737"/>
      <c r="AY26" s="737"/>
      <c r="AZ26" s="737"/>
      <c r="BA26" s="737"/>
      <c r="BB26" s="737"/>
      <c r="BC26" s="737"/>
      <c r="BD26" s="737"/>
      <c r="BE26" s="737"/>
      <c r="BF26" s="738"/>
      <c r="BG26" s="642" t="s">
        <v>239</v>
      </c>
      <c r="BH26" s="643"/>
      <c r="BI26" s="643"/>
      <c r="BJ26" s="643"/>
      <c r="BK26" s="643"/>
      <c r="BL26" s="643"/>
      <c r="BM26" s="643"/>
      <c r="BN26" s="644"/>
      <c r="BO26" s="675" t="s">
        <v>239</v>
      </c>
      <c r="BP26" s="675"/>
      <c r="BQ26" s="675"/>
      <c r="BR26" s="675"/>
      <c r="BS26" s="648" t="s">
        <v>128</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542503</v>
      </c>
      <c r="CS26" s="643"/>
      <c r="CT26" s="643"/>
      <c r="CU26" s="643"/>
      <c r="CV26" s="643"/>
      <c r="CW26" s="643"/>
      <c r="CX26" s="643"/>
      <c r="CY26" s="644"/>
      <c r="CZ26" s="645">
        <v>8.6999999999999993</v>
      </c>
      <c r="DA26" s="663"/>
      <c r="DB26" s="663"/>
      <c r="DC26" s="664"/>
      <c r="DD26" s="648">
        <v>519715</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v>764</v>
      </c>
      <c r="S27" s="643"/>
      <c r="T27" s="643"/>
      <c r="U27" s="643"/>
      <c r="V27" s="643"/>
      <c r="W27" s="643"/>
      <c r="X27" s="643"/>
      <c r="Y27" s="644"/>
      <c r="Z27" s="675">
        <v>0</v>
      </c>
      <c r="AA27" s="675"/>
      <c r="AB27" s="675"/>
      <c r="AC27" s="675"/>
      <c r="AD27" s="676">
        <v>764</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868244</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360111</v>
      </c>
      <c r="CS27" s="661"/>
      <c r="CT27" s="661"/>
      <c r="CU27" s="661"/>
      <c r="CV27" s="661"/>
      <c r="CW27" s="661"/>
      <c r="CX27" s="661"/>
      <c r="CY27" s="662"/>
      <c r="CZ27" s="645">
        <v>5.8</v>
      </c>
      <c r="DA27" s="663"/>
      <c r="DB27" s="663"/>
      <c r="DC27" s="664"/>
      <c r="DD27" s="648">
        <v>139292</v>
      </c>
      <c r="DE27" s="661"/>
      <c r="DF27" s="661"/>
      <c r="DG27" s="661"/>
      <c r="DH27" s="661"/>
      <c r="DI27" s="661"/>
      <c r="DJ27" s="661"/>
      <c r="DK27" s="662"/>
      <c r="DL27" s="648">
        <v>136612</v>
      </c>
      <c r="DM27" s="661"/>
      <c r="DN27" s="661"/>
      <c r="DO27" s="661"/>
      <c r="DP27" s="661"/>
      <c r="DQ27" s="661"/>
      <c r="DR27" s="661"/>
      <c r="DS27" s="661"/>
      <c r="DT27" s="661"/>
      <c r="DU27" s="661"/>
      <c r="DV27" s="662"/>
      <c r="DW27" s="645">
        <v>4.0999999999999996</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31686</v>
      </c>
      <c r="S28" s="643"/>
      <c r="T28" s="643"/>
      <c r="U28" s="643"/>
      <c r="V28" s="643"/>
      <c r="W28" s="643"/>
      <c r="X28" s="643"/>
      <c r="Y28" s="644"/>
      <c r="Z28" s="675">
        <v>0.5</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401538</v>
      </c>
      <c r="CS28" s="643"/>
      <c r="CT28" s="643"/>
      <c r="CU28" s="643"/>
      <c r="CV28" s="643"/>
      <c r="CW28" s="643"/>
      <c r="CX28" s="643"/>
      <c r="CY28" s="644"/>
      <c r="CZ28" s="645">
        <v>6.4</v>
      </c>
      <c r="DA28" s="663"/>
      <c r="DB28" s="663"/>
      <c r="DC28" s="664"/>
      <c r="DD28" s="648">
        <v>397814</v>
      </c>
      <c r="DE28" s="643"/>
      <c r="DF28" s="643"/>
      <c r="DG28" s="643"/>
      <c r="DH28" s="643"/>
      <c r="DI28" s="643"/>
      <c r="DJ28" s="643"/>
      <c r="DK28" s="644"/>
      <c r="DL28" s="648">
        <v>397814</v>
      </c>
      <c r="DM28" s="643"/>
      <c r="DN28" s="643"/>
      <c r="DO28" s="643"/>
      <c r="DP28" s="643"/>
      <c r="DQ28" s="643"/>
      <c r="DR28" s="643"/>
      <c r="DS28" s="643"/>
      <c r="DT28" s="643"/>
      <c r="DU28" s="643"/>
      <c r="DV28" s="644"/>
      <c r="DW28" s="645">
        <v>12</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27443</v>
      </c>
      <c r="S29" s="643"/>
      <c r="T29" s="643"/>
      <c r="U29" s="643"/>
      <c r="V29" s="643"/>
      <c r="W29" s="643"/>
      <c r="X29" s="643"/>
      <c r="Y29" s="644"/>
      <c r="Z29" s="675">
        <v>0.4</v>
      </c>
      <c r="AA29" s="675"/>
      <c r="AB29" s="675"/>
      <c r="AC29" s="675"/>
      <c r="AD29" s="676">
        <v>6558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307</v>
      </c>
      <c r="CE29" s="728"/>
      <c r="CF29" s="681" t="s">
        <v>70</v>
      </c>
      <c r="CG29" s="682"/>
      <c r="CH29" s="682"/>
      <c r="CI29" s="682"/>
      <c r="CJ29" s="682"/>
      <c r="CK29" s="682"/>
      <c r="CL29" s="682"/>
      <c r="CM29" s="682"/>
      <c r="CN29" s="682"/>
      <c r="CO29" s="682"/>
      <c r="CP29" s="682"/>
      <c r="CQ29" s="683"/>
      <c r="CR29" s="642">
        <v>401538</v>
      </c>
      <c r="CS29" s="661"/>
      <c r="CT29" s="661"/>
      <c r="CU29" s="661"/>
      <c r="CV29" s="661"/>
      <c r="CW29" s="661"/>
      <c r="CX29" s="661"/>
      <c r="CY29" s="662"/>
      <c r="CZ29" s="645">
        <v>6.4</v>
      </c>
      <c r="DA29" s="663"/>
      <c r="DB29" s="663"/>
      <c r="DC29" s="664"/>
      <c r="DD29" s="648">
        <v>397814</v>
      </c>
      <c r="DE29" s="661"/>
      <c r="DF29" s="661"/>
      <c r="DG29" s="661"/>
      <c r="DH29" s="661"/>
      <c r="DI29" s="661"/>
      <c r="DJ29" s="661"/>
      <c r="DK29" s="662"/>
      <c r="DL29" s="648">
        <v>397814</v>
      </c>
      <c r="DM29" s="661"/>
      <c r="DN29" s="661"/>
      <c r="DO29" s="661"/>
      <c r="DP29" s="661"/>
      <c r="DQ29" s="661"/>
      <c r="DR29" s="661"/>
      <c r="DS29" s="661"/>
      <c r="DT29" s="661"/>
      <c r="DU29" s="661"/>
      <c r="DV29" s="662"/>
      <c r="DW29" s="645">
        <v>12</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25363</v>
      </c>
      <c r="S30" s="643"/>
      <c r="T30" s="643"/>
      <c r="U30" s="643"/>
      <c r="V30" s="643"/>
      <c r="W30" s="643"/>
      <c r="X30" s="643"/>
      <c r="Y30" s="644"/>
      <c r="Z30" s="675">
        <v>0.4</v>
      </c>
      <c r="AA30" s="675"/>
      <c r="AB30" s="675"/>
      <c r="AC30" s="675"/>
      <c r="AD30" s="676" t="s">
        <v>128</v>
      </c>
      <c r="AE30" s="676"/>
      <c r="AF30" s="676"/>
      <c r="AG30" s="676"/>
      <c r="AH30" s="676"/>
      <c r="AI30" s="676"/>
      <c r="AJ30" s="676"/>
      <c r="AK30" s="676"/>
      <c r="AL30" s="645" t="s">
        <v>128</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383029</v>
      </c>
      <c r="CS30" s="643"/>
      <c r="CT30" s="643"/>
      <c r="CU30" s="643"/>
      <c r="CV30" s="643"/>
      <c r="CW30" s="643"/>
      <c r="CX30" s="643"/>
      <c r="CY30" s="644"/>
      <c r="CZ30" s="645">
        <v>6.1</v>
      </c>
      <c r="DA30" s="663"/>
      <c r="DB30" s="663"/>
      <c r="DC30" s="664"/>
      <c r="DD30" s="648">
        <v>379376</v>
      </c>
      <c r="DE30" s="643"/>
      <c r="DF30" s="643"/>
      <c r="DG30" s="643"/>
      <c r="DH30" s="643"/>
      <c r="DI30" s="643"/>
      <c r="DJ30" s="643"/>
      <c r="DK30" s="644"/>
      <c r="DL30" s="648">
        <v>379376</v>
      </c>
      <c r="DM30" s="643"/>
      <c r="DN30" s="643"/>
      <c r="DO30" s="643"/>
      <c r="DP30" s="643"/>
      <c r="DQ30" s="643"/>
      <c r="DR30" s="643"/>
      <c r="DS30" s="643"/>
      <c r="DT30" s="643"/>
      <c r="DU30" s="643"/>
      <c r="DV30" s="644"/>
      <c r="DW30" s="645">
        <v>11.4</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1523927</v>
      </c>
      <c r="S31" s="643"/>
      <c r="T31" s="643"/>
      <c r="U31" s="643"/>
      <c r="V31" s="643"/>
      <c r="W31" s="643"/>
      <c r="X31" s="643"/>
      <c r="Y31" s="644"/>
      <c r="Z31" s="675">
        <v>23.3</v>
      </c>
      <c r="AA31" s="675"/>
      <c r="AB31" s="675"/>
      <c r="AC31" s="675"/>
      <c r="AD31" s="676" t="s">
        <v>128</v>
      </c>
      <c r="AE31" s="676"/>
      <c r="AF31" s="676"/>
      <c r="AG31" s="676"/>
      <c r="AH31" s="676"/>
      <c r="AI31" s="676"/>
      <c r="AJ31" s="676"/>
      <c r="AK31" s="676"/>
      <c r="AL31" s="645" t="s">
        <v>128</v>
      </c>
      <c r="AM31" s="646"/>
      <c r="AN31" s="646"/>
      <c r="AO31" s="677"/>
      <c r="AP31" s="718" t="s">
        <v>313</v>
      </c>
      <c r="AQ31" s="719"/>
      <c r="AR31" s="719"/>
      <c r="AS31" s="719"/>
      <c r="AT31" s="724" t="s">
        <v>314</v>
      </c>
      <c r="AU31" s="231"/>
      <c r="AV31" s="231"/>
      <c r="AW31" s="231"/>
      <c r="AX31" s="708" t="s">
        <v>189</v>
      </c>
      <c r="AY31" s="709"/>
      <c r="AZ31" s="709"/>
      <c r="BA31" s="709"/>
      <c r="BB31" s="709"/>
      <c r="BC31" s="709"/>
      <c r="BD31" s="709"/>
      <c r="BE31" s="709"/>
      <c r="BF31" s="710"/>
      <c r="BG31" s="711">
        <v>98.5</v>
      </c>
      <c r="BH31" s="712"/>
      <c r="BI31" s="712"/>
      <c r="BJ31" s="712"/>
      <c r="BK31" s="712"/>
      <c r="BL31" s="712"/>
      <c r="BM31" s="713">
        <v>96.8</v>
      </c>
      <c r="BN31" s="712"/>
      <c r="BO31" s="712"/>
      <c r="BP31" s="712"/>
      <c r="BQ31" s="714"/>
      <c r="BR31" s="711">
        <v>99.1</v>
      </c>
      <c r="BS31" s="712"/>
      <c r="BT31" s="712"/>
      <c r="BU31" s="712"/>
      <c r="BV31" s="712"/>
      <c r="BW31" s="712"/>
      <c r="BX31" s="713">
        <v>96.8</v>
      </c>
      <c r="BY31" s="712"/>
      <c r="BZ31" s="712"/>
      <c r="CA31" s="712"/>
      <c r="CB31" s="714"/>
      <c r="CD31" s="729"/>
      <c r="CE31" s="730"/>
      <c r="CF31" s="681" t="s">
        <v>315</v>
      </c>
      <c r="CG31" s="682"/>
      <c r="CH31" s="682"/>
      <c r="CI31" s="682"/>
      <c r="CJ31" s="682"/>
      <c r="CK31" s="682"/>
      <c r="CL31" s="682"/>
      <c r="CM31" s="682"/>
      <c r="CN31" s="682"/>
      <c r="CO31" s="682"/>
      <c r="CP31" s="682"/>
      <c r="CQ31" s="683"/>
      <c r="CR31" s="642">
        <v>18509</v>
      </c>
      <c r="CS31" s="661"/>
      <c r="CT31" s="661"/>
      <c r="CU31" s="661"/>
      <c r="CV31" s="661"/>
      <c r="CW31" s="661"/>
      <c r="CX31" s="661"/>
      <c r="CY31" s="662"/>
      <c r="CZ31" s="645">
        <v>0.3</v>
      </c>
      <c r="DA31" s="663"/>
      <c r="DB31" s="663"/>
      <c r="DC31" s="664"/>
      <c r="DD31" s="648">
        <v>18438</v>
      </c>
      <c r="DE31" s="661"/>
      <c r="DF31" s="661"/>
      <c r="DG31" s="661"/>
      <c r="DH31" s="661"/>
      <c r="DI31" s="661"/>
      <c r="DJ31" s="661"/>
      <c r="DK31" s="662"/>
      <c r="DL31" s="648">
        <v>18438</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316</v>
      </c>
      <c r="C32" s="734"/>
      <c r="D32" s="734"/>
      <c r="E32" s="734"/>
      <c r="F32" s="734"/>
      <c r="G32" s="734"/>
      <c r="H32" s="734"/>
      <c r="I32" s="734"/>
      <c r="J32" s="734"/>
      <c r="K32" s="734"/>
      <c r="L32" s="734"/>
      <c r="M32" s="734"/>
      <c r="N32" s="734"/>
      <c r="O32" s="734"/>
      <c r="P32" s="734"/>
      <c r="Q32" s="735"/>
      <c r="R32" s="642" t="s">
        <v>239</v>
      </c>
      <c r="S32" s="643"/>
      <c r="T32" s="643"/>
      <c r="U32" s="643"/>
      <c r="V32" s="643"/>
      <c r="W32" s="643"/>
      <c r="X32" s="643"/>
      <c r="Y32" s="644"/>
      <c r="Z32" s="675" t="s">
        <v>128</v>
      </c>
      <c r="AA32" s="675"/>
      <c r="AB32" s="675"/>
      <c r="AC32" s="675"/>
      <c r="AD32" s="676" t="s">
        <v>239</v>
      </c>
      <c r="AE32" s="676"/>
      <c r="AF32" s="676"/>
      <c r="AG32" s="676"/>
      <c r="AH32" s="676"/>
      <c r="AI32" s="676"/>
      <c r="AJ32" s="676"/>
      <c r="AK32" s="676"/>
      <c r="AL32" s="645" t="s">
        <v>239</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99.3</v>
      </c>
      <c r="BH32" s="661"/>
      <c r="BI32" s="661"/>
      <c r="BJ32" s="661"/>
      <c r="BK32" s="661"/>
      <c r="BL32" s="661"/>
      <c r="BM32" s="646">
        <v>98.3</v>
      </c>
      <c r="BN32" s="707"/>
      <c r="BO32" s="707"/>
      <c r="BP32" s="707"/>
      <c r="BQ32" s="688"/>
      <c r="BR32" s="715">
        <v>99.1</v>
      </c>
      <c r="BS32" s="661"/>
      <c r="BT32" s="661"/>
      <c r="BU32" s="661"/>
      <c r="BV32" s="661"/>
      <c r="BW32" s="661"/>
      <c r="BX32" s="646">
        <v>97.6</v>
      </c>
      <c r="BY32" s="707"/>
      <c r="BZ32" s="707"/>
      <c r="CA32" s="707"/>
      <c r="CB32" s="688"/>
      <c r="CD32" s="731"/>
      <c r="CE32" s="732"/>
      <c r="CF32" s="681" t="s">
        <v>319</v>
      </c>
      <c r="CG32" s="682"/>
      <c r="CH32" s="682"/>
      <c r="CI32" s="682"/>
      <c r="CJ32" s="682"/>
      <c r="CK32" s="682"/>
      <c r="CL32" s="682"/>
      <c r="CM32" s="682"/>
      <c r="CN32" s="682"/>
      <c r="CO32" s="682"/>
      <c r="CP32" s="682"/>
      <c r="CQ32" s="683"/>
      <c r="CR32" s="642" t="s">
        <v>128</v>
      </c>
      <c r="CS32" s="643"/>
      <c r="CT32" s="643"/>
      <c r="CU32" s="643"/>
      <c r="CV32" s="643"/>
      <c r="CW32" s="643"/>
      <c r="CX32" s="643"/>
      <c r="CY32" s="644"/>
      <c r="CZ32" s="645" t="s">
        <v>239</v>
      </c>
      <c r="DA32" s="663"/>
      <c r="DB32" s="663"/>
      <c r="DC32" s="664"/>
      <c r="DD32" s="648" t="s">
        <v>128</v>
      </c>
      <c r="DE32" s="643"/>
      <c r="DF32" s="643"/>
      <c r="DG32" s="643"/>
      <c r="DH32" s="643"/>
      <c r="DI32" s="643"/>
      <c r="DJ32" s="643"/>
      <c r="DK32" s="644"/>
      <c r="DL32" s="648" t="s">
        <v>239</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366556</v>
      </c>
      <c r="S33" s="643"/>
      <c r="T33" s="643"/>
      <c r="U33" s="643"/>
      <c r="V33" s="643"/>
      <c r="W33" s="643"/>
      <c r="X33" s="643"/>
      <c r="Y33" s="644"/>
      <c r="Z33" s="675">
        <v>5.6</v>
      </c>
      <c r="AA33" s="675"/>
      <c r="AB33" s="675"/>
      <c r="AC33" s="675"/>
      <c r="AD33" s="676" t="s">
        <v>239</v>
      </c>
      <c r="AE33" s="676"/>
      <c r="AF33" s="676"/>
      <c r="AG33" s="676"/>
      <c r="AH33" s="676"/>
      <c r="AI33" s="676"/>
      <c r="AJ33" s="676"/>
      <c r="AK33" s="676"/>
      <c r="AL33" s="645" t="s">
        <v>239</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97.8</v>
      </c>
      <c r="BH33" s="627"/>
      <c r="BI33" s="627"/>
      <c r="BJ33" s="627"/>
      <c r="BK33" s="627"/>
      <c r="BL33" s="627"/>
      <c r="BM33" s="669">
        <v>95.4</v>
      </c>
      <c r="BN33" s="627"/>
      <c r="BO33" s="627"/>
      <c r="BP33" s="627"/>
      <c r="BQ33" s="671"/>
      <c r="BR33" s="706">
        <v>99.1</v>
      </c>
      <c r="BS33" s="627"/>
      <c r="BT33" s="627"/>
      <c r="BU33" s="627"/>
      <c r="BV33" s="627"/>
      <c r="BW33" s="627"/>
      <c r="BX33" s="669">
        <v>95.8</v>
      </c>
      <c r="BY33" s="627"/>
      <c r="BZ33" s="627"/>
      <c r="CA33" s="627"/>
      <c r="CB33" s="671"/>
      <c r="CD33" s="681" t="s">
        <v>322</v>
      </c>
      <c r="CE33" s="682"/>
      <c r="CF33" s="682"/>
      <c r="CG33" s="682"/>
      <c r="CH33" s="682"/>
      <c r="CI33" s="682"/>
      <c r="CJ33" s="682"/>
      <c r="CK33" s="682"/>
      <c r="CL33" s="682"/>
      <c r="CM33" s="682"/>
      <c r="CN33" s="682"/>
      <c r="CO33" s="682"/>
      <c r="CP33" s="682"/>
      <c r="CQ33" s="683"/>
      <c r="CR33" s="642">
        <v>3552871</v>
      </c>
      <c r="CS33" s="661"/>
      <c r="CT33" s="661"/>
      <c r="CU33" s="661"/>
      <c r="CV33" s="661"/>
      <c r="CW33" s="661"/>
      <c r="CX33" s="661"/>
      <c r="CY33" s="662"/>
      <c r="CZ33" s="645">
        <v>56.8</v>
      </c>
      <c r="DA33" s="663"/>
      <c r="DB33" s="663"/>
      <c r="DC33" s="664"/>
      <c r="DD33" s="648">
        <v>2260442</v>
      </c>
      <c r="DE33" s="661"/>
      <c r="DF33" s="661"/>
      <c r="DG33" s="661"/>
      <c r="DH33" s="661"/>
      <c r="DI33" s="661"/>
      <c r="DJ33" s="661"/>
      <c r="DK33" s="662"/>
      <c r="DL33" s="648">
        <v>1582126</v>
      </c>
      <c r="DM33" s="661"/>
      <c r="DN33" s="661"/>
      <c r="DO33" s="661"/>
      <c r="DP33" s="661"/>
      <c r="DQ33" s="661"/>
      <c r="DR33" s="661"/>
      <c r="DS33" s="661"/>
      <c r="DT33" s="661"/>
      <c r="DU33" s="661"/>
      <c r="DV33" s="662"/>
      <c r="DW33" s="645">
        <v>47.6</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7214</v>
      </c>
      <c r="S34" s="643"/>
      <c r="T34" s="643"/>
      <c r="U34" s="643"/>
      <c r="V34" s="643"/>
      <c r="W34" s="643"/>
      <c r="X34" s="643"/>
      <c r="Y34" s="644"/>
      <c r="Z34" s="675">
        <v>0.1</v>
      </c>
      <c r="AA34" s="675"/>
      <c r="AB34" s="675"/>
      <c r="AC34" s="675"/>
      <c r="AD34" s="676" t="s">
        <v>128</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938361</v>
      </c>
      <c r="CS34" s="643"/>
      <c r="CT34" s="643"/>
      <c r="CU34" s="643"/>
      <c r="CV34" s="643"/>
      <c r="CW34" s="643"/>
      <c r="CX34" s="643"/>
      <c r="CY34" s="644"/>
      <c r="CZ34" s="645">
        <v>15</v>
      </c>
      <c r="DA34" s="663"/>
      <c r="DB34" s="663"/>
      <c r="DC34" s="664"/>
      <c r="DD34" s="648">
        <v>775383</v>
      </c>
      <c r="DE34" s="643"/>
      <c r="DF34" s="643"/>
      <c r="DG34" s="643"/>
      <c r="DH34" s="643"/>
      <c r="DI34" s="643"/>
      <c r="DJ34" s="643"/>
      <c r="DK34" s="644"/>
      <c r="DL34" s="648">
        <v>550566</v>
      </c>
      <c r="DM34" s="643"/>
      <c r="DN34" s="643"/>
      <c r="DO34" s="643"/>
      <c r="DP34" s="643"/>
      <c r="DQ34" s="643"/>
      <c r="DR34" s="643"/>
      <c r="DS34" s="643"/>
      <c r="DT34" s="643"/>
      <c r="DU34" s="643"/>
      <c r="DV34" s="644"/>
      <c r="DW34" s="645">
        <v>16.600000000000001</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169740</v>
      </c>
      <c r="S35" s="643"/>
      <c r="T35" s="643"/>
      <c r="U35" s="643"/>
      <c r="V35" s="643"/>
      <c r="W35" s="643"/>
      <c r="X35" s="643"/>
      <c r="Y35" s="644"/>
      <c r="Z35" s="675">
        <v>2.6</v>
      </c>
      <c r="AA35" s="675"/>
      <c r="AB35" s="675"/>
      <c r="AC35" s="675"/>
      <c r="AD35" s="676" t="s">
        <v>186</v>
      </c>
      <c r="AE35" s="676"/>
      <c r="AF35" s="676"/>
      <c r="AG35" s="676"/>
      <c r="AH35" s="676"/>
      <c r="AI35" s="676"/>
      <c r="AJ35" s="676"/>
      <c r="AK35" s="676"/>
      <c r="AL35" s="645" t="s">
        <v>128</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26990</v>
      </c>
      <c r="CS35" s="661"/>
      <c r="CT35" s="661"/>
      <c r="CU35" s="661"/>
      <c r="CV35" s="661"/>
      <c r="CW35" s="661"/>
      <c r="CX35" s="661"/>
      <c r="CY35" s="662"/>
      <c r="CZ35" s="645">
        <v>0.4</v>
      </c>
      <c r="DA35" s="663"/>
      <c r="DB35" s="663"/>
      <c r="DC35" s="664"/>
      <c r="DD35" s="648">
        <v>24271</v>
      </c>
      <c r="DE35" s="661"/>
      <c r="DF35" s="661"/>
      <c r="DG35" s="661"/>
      <c r="DH35" s="661"/>
      <c r="DI35" s="661"/>
      <c r="DJ35" s="661"/>
      <c r="DK35" s="662"/>
      <c r="DL35" s="648">
        <v>23816</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88029</v>
      </c>
      <c r="S36" s="643"/>
      <c r="T36" s="643"/>
      <c r="U36" s="643"/>
      <c r="V36" s="643"/>
      <c r="W36" s="643"/>
      <c r="X36" s="643"/>
      <c r="Y36" s="644"/>
      <c r="Z36" s="675">
        <v>1.3</v>
      </c>
      <c r="AA36" s="675"/>
      <c r="AB36" s="675"/>
      <c r="AC36" s="675"/>
      <c r="AD36" s="676" t="s">
        <v>128</v>
      </c>
      <c r="AE36" s="676"/>
      <c r="AF36" s="676"/>
      <c r="AG36" s="676"/>
      <c r="AH36" s="676"/>
      <c r="AI36" s="676"/>
      <c r="AJ36" s="676"/>
      <c r="AK36" s="676"/>
      <c r="AL36" s="645" t="s">
        <v>239</v>
      </c>
      <c r="AM36" s="646"/>
      <c r="AN36" s="646"/>
      <c r="AO36" s="677"/>
      <c r="AP36" s="235"/>
      <c r="AQ36" s="694" t="s">
        <v>330</v>
      </c>
      <c r="AR36" s="695"/>
      <c r="AS36" s="695"/>
      <c r="AT36" s="695"/>
      <c r="AU36" s="695"/>
      <c r="AV36" s="695"/>
      <c r="AW36" s="695"/>
      <c r="AX36" s="695"/>
      <c r="AY36" s="696"/>
      <c r="AZ36" s="697">
        <v>670744</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150440</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1889804</v>
      </c>
      <c r="CS36" s="643"/>
      <c r="CT36" s="643"/>
      <c r="CU36" s="643"/>
      <c r="CV36" s="643"/>
      <c r="CW36" s="643"/>
      <c r="CX36" s="643"/>
      <c r="CY36" s="644"/>
      <c r="CZ36" s="645">
        <v>30.2</v>
      </c>
      <c r="DA36" s="663"/>
      <c r="DB36" s="663"/>
      <c r="DC36" s="664"/>
      <c r="DD36" s="648">
        <v>862561</v>
      </c>
      <c r="DE36" s="643"/>
      <c r="DF36" s="643"/>
      <c r="DG36" s="643"/>
      <c r="DH36" s="643"/>
      <c r="DI36" s="643"/>
      <c r="DJ36" s="643"/>
      <c r="DK36" s="644"/>
      <c r="DL36" s="648">
        <v>594327</v>
      </c>
      <c r="DM36" s="643"/>
      <c r="DN36" s="643"/>
      <c r="DO36" s="643"/>
      <c r="DP36" s="643"/>
      <c r="DQ36" s="643"/>
      <c r="DR36" s="643"/>
      <c r="DS36" s="643"/>
      <c r="DT36" s="643"/>
      <c r="DU36" s="643"/>
      <c r="DV36" s="644"/>
      <c r="DW36" s="645">
        <v>17.899999999999999</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110738</v>
      </c>
      <c r="S37" s="643"/>
      <c r="T37" s="643"/>
      <c r="U37" s="643"/>
      <c r="V37" s="643"/>
      <c r="W37" s="643"/>
      <c r="X37" s="643"/>
      <c r="Y37" s="644"/>
      <c r="Z37" s="675">
        <v>1.7</v>
      </c>
      <c r="AA37" s="675"/>
      <c r="AB37" s="675"/>
      <c r="AC37" s="675"/>
      <c r="AD37" s="676" t="s">
        <v>239</v>
      </c>
      <c r="AE37" s="676"/>
      <c r="AF37" s="676"/>
      <c r="AG37" s="676"/>
      <c r="AH37" s="676"/>
      <c r="AI37" s="676"/>
      <c r="AJ37" s="676"/>
      <c r="AK37" s="676"/>
      <c r="AL37" s="645" t="s">
        <v>239</v>
      </c>
      <c r="AM37" s="646"/>
      <c r="AN37" s="646"/>
      <c r="AO37" s="677"/>
      <c r="AQ37" s="685" t="s">
        <v>334</v>
      </c>
      <c r="AR37" s="686"/>
      <c r="AS37" s="686"/>
      <c r="AT37" s="686"/>
      <c r="AU37" s="686"/>
      <c r="AV37" s="686"/>
      <c r="AW37" s="686"/>
      <c r="AX37" s="686"/>
      <c r="AY37" s="687"/>
      <c r="AZ37" s="642">
        <v>212743</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131581</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260614</v>
      </c>
      <c r="CS37" s="661"/>
      <c r="CT37" s="661"/>
      <c r="CU37" s="661"/>
      <c r="CV37" s="661"/>
      <c r="CW37" s="661"/>
      <c r="CX37" s="661"/>
      <c r="CY37" s="662"/>
      <c r="CZ37" s="645">
        <v>4.2</v>
      </c>
      <c r="DA37" s="663"/>
      <c r="DB37" s="663"/>
      <c r="DC37" s="664"/>
      <c r="DD37" s="648">
        <v>260535</v>
      </c>
      <c r="DE37" s="661"/>
      <c r="DF37" s="661"/>
      <c r="DG37" s="661"/>
      <c r="DH37" s="661"/>
      <c r="DI37" s="661"/>
      <c r="DJ37" s="661"/>
      <c r="DK37" s="662"/>
      <c r="DL37" s="648">
        <v>246960</v>
      </c>
      <c r="DM37" s="661"/>
      <c r="DN37" s="661"/>
      <c r="DO37" s="661"/>
      <c r="DP37" s="661"/>
      <c r="DQ37" s="661"/>
      <c r="DR37" s="661"/>
      <c r="DS37" s="661"/>
      <c r="DT37" s="661"/>
      <c r="DU37" s="661"/>
      <c r="DV37" s="662"/>
      <c r="DW37" s="645">
        <v>7.4</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203298</v>
      </c>
      <c r="S38" s="643"/>
      <c r="T38" s="643"/>
      <c r="U38" s="643"/>
      <c r="V38" s="643"/>
      <c r="W38" s="643"/>
      <c r="X38" s="643"/>
      <c r="Y38" s="644"/>
      <c r="Z38" s="675">
        <v>3.1</v>
      </c>
      <c r="AA38" s="675"/>
      <c r="AB38" s="675"/>
      <c r="AC38" s="675"/>
      <c r="AD38" s="676">
        <v>200</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69324</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1764</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550660</v>
      </c>
      <c r="CS38" s="643"/>
      <c r="CT38" s="643"/>
      <c r="CU38" s="643"/>
      <c r="CV38" s="643"/>
      <c r="CW38" s="643"/>
      <c r="CX38" s="643"/>
      <c r="CY38" s="644"/>
      <c r="CZ38" s="645">
        <v>8.8000000000000007</v>
      </c>
      <c r="DA38" s="663"/>
      <c r="DB38" s="663"/>
      <c r="DC38" s="664"/>
      <c r="DD38" s="648">
        <v>457744</v>
      </c>
      <c r="DE38" s="643"/>
      <c r="DF38" s="643"/>
      <c r="DG38" s="643"/>
      <c r="DH38" s="643"/>
      <c r="DI38" s="643"/>
      <c r="DJ38" s="643"/>
      <c r="DK38" s="644"/>
      <c r="DL38" s="648">
        <v>395176</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573100</v>
      </c>
      <c r="S39" s="643"/>
      <c r="T39" s="643"/>
      <c r="U39" s="643"/>
      <c r="V39" s="643"/>
      <c r="W39" s="643"/>
      <c r="X39" s="643"/>
      <c r="Y39" s="644"/>
      <c r="Z39" s="675">
        <v>8.8000000000000007</v>
      </c>
      <c r="AA39" s="675"/>
      <c r="AB39" s="675"/>
      <c r="AC39" s="675"/>
      <c r="AD39" s="676" t="s">
        <v>128</v>
      </c>
      <c r="AE39" s="676"/>
      <c r="AF39" s="676"/>
      <c r="AG39" s="676"/>
      <c r="AH39" s="676"/>
      <c r="AI39" s="676"/>
      <c r="AJ39" s="676"/>
      <c r="AK39" s="676"/>
      <c r="AL39" s="645" t="s">
        <v>239</v>
      </c>
      <c r="AM39" s="646"/>
      <c r="AN39" s="646"/>
      <c r="AO39" s="677"/>
      <c r="AQ39" s="685" t="s">
        <v>342</v>
      </c>
      <c r="AR39" s="686"/>
      <c r="AS39" s="686"/>
      <c r="AT39" s="686"/>
      <c r="AU39" s="686"/>
      <c r="AV39" s="686"/>
      <c r="AW39" s="686"/>
      <c r="AX39" s="686"/>
      <c r="AY39" s="687"/>
      <c r="AZ39" s="642">
        <v>50760</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2720</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128815</v>
      </c>
      <c r="CS39" s="661"/>
      <c r="CT39" s="661"/>
      <c r="CU39" s="661"/>
      <c r="CV39" s="661"/>
      <c r="CW39" s="661"/>
      <c r="CX39" s="661"/>
      <c r="CY39" s="662"/>
      <c r="CZ39" s="645">
        <v>2.1</v>
      </c>
      <c r="DA39" s="663"/>
      <c r="DB39" s="663"/>
      <c r="DC39" s="664"/>
      <c r="DD39" s="648">
        <v>122242</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239</v>
      </c>
      <c r="AM40" s="646"/>
      <c r="AN40" s="646"/>
      <c r="AO40" s="677"/>
      <c r="AQ40" s="685" t="s">
        <v>346</v>
      </c>
      <c r="AR40" s="686"/>
      <c r="AS40" s="686"/>
      <c r="AT40" s="686"/>
      <c r="AU40" s="686"/>
      <c r="AV40" s="686"/>
      <c r="AW40" s="686"/>
      <c r="AX40" s="686"/>
      <c r="AY40" s="687"/>
      <c r="AZ40" s="642" t="s">
        <v>239</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79</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18241</v>
      </c>
      <c r="CS40" s="643"/>
      <c r="CT40" s="643"/>
      <c r="CU40" s="643"/>
      <c r="CV40" s="643"/>
      <c r="CW40" s="643"/>
      <c r="CX40" s="643"/>
      <c r="CY40" s="644"/>
      <c r="CZ40" s="645">
        <v>0.3</v>
      </c>
      <c r="DA40" s="663"/>
      <c r="DB40" s="663"/>
      <c r="DC40" s="664"/>
      <c r="DD40" s="648">
        <v>18241</v>
      </c>
      <c r="DE40" s="643"/>
      <c r="DF40" s="643"/>
      <c r="DG40" s="643"/>
      <c r="DH40" s="643"/>
      <c r="DI40" s="643"/>
      <c r="DJ40" s="643"/>
      <c r="DK40" s="644"/>
      <c r="DL40" s="648">
        <v>18241</v>
      </c>
      <c r="DM40" s="643"/>
      <c r="DN40" s="643"/>
      <c r="DO40" s="643"/>
      <c r="DP40" s="643"/>
      <c r="DQ40" s="643"/>
      <c r="DR40" s="643"/>
      <c r="DS40" s="643"/>
      <c r="DT40" s="643"/>
      <c r="DU40" s="643"/>
      <c r="DV40" s="644"/>
      <c r="DW40" s="645">
        <v>0.5</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239</v>
      </c>
      <c r="S41" s="643"/>
      <c r="T41" s="643"/>
      <c r="U41" s="643"/>
      <c r="V41" s="643"/>
      <c r="W41" s="643"/>
      <c r="X41" s="643"/>
      <c r="Y41" s="644"/>
      <c r="Z41" s="675" t="s">
        <v>128</v>
      </c>
      <c r="AA41" s="675"/>
      <c r="AB41" s="675"/>
      <c r="AC41" s="675"/>
      <c r="AD41" s="676" t="s">
        <v>239</v>
      </c>
      <c r="AE41" s="676"/>
      <c r="AF41" s="676"/>
      <c r="AG41" s="676"/>
      <c r="AH41" s="676"/>
      <c r="AI41" s="676"/>
      <c r="AJ41" s="676"/>
      <c r="AK41" s="676"/>
      <c r="AL41" s="645" t="s">
        <v>186</v>
      </c>
      <c r="AM41" s="646"/>
      <c r="AN41" s="646"/>
      <c r="AO41" s="677"/>
      <c r="AQ41" s="685" t="s">
        <v>351</v>
      </c>
      <c r="AR41" s="686"/>
      <c r="AS41" s="686"/>
      <c r="AT41" s="686"/>
      <c r="AU41" s="686"/>
      <c r="AV41" s="686"/>
      <c r="AW41" s="686"/>
      <c r="AX41" s="686"/>
      <c r="AY41" s="687"/>
      <c r="AZ41" s="642">
        <v>102562</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1</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239</v>
      </c>
      <c r="CS41" s="661"/>
      <c r="CT41" s="661"/>
      <c r="CU41" s="661"/>
      <c r="CV41" s="661"/>
      <c r="CW41" s="661"/>
      <c r="CX41" s="661"/>
      <c r="CY41" s="662"/>
      <c r="CZ41" s="645" t="s">
        <v>128</v>
      </c>
      <c r="DA41" s="663"/>
      <c r="DB41" s="663"/>
      <c r="DC41" s="664"/>
      <c r="DD41" s="648" t="s">
        <v>239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109700</v>
      </c>
      <c r="S42" s="643"/>
      <c r="T42" s="643"/>
      <c r="U42" s="643"/>
      <c r="V42" s="643"/>
      <c r="W42" s="643"/>
      <c r="X42" s="643"/>
      <c r="Y42" s="644"/>
      <c r="Z42" s="675">
        <v>1.7</v>
      </c>
      <c r="AA42" s="675"/>
      <c r="AB42" s="675"/>
      <c r="AC42" s="675"/>
      <c r="AD42" s="676" t="s">
        <v>128</v>
      </c>
      <c r="AE42" s="676"/>
      <c r="AF42" s="676"/>
      <c r="AG42" s="676"/>
      <c r="AH42" s="676"/>
      <c r="AI42" s="676"/>
      <c r="AJ42" s="676"/>
      <c r="AK42" s="676"/>
      <c r="AL42" s="645" t="s">
        <v>239</v>
      </c>
      <c r="AM42" s="646"/>
      <c r="AN42" s="646"/>
      <c r="AO42" s="677"/>
      <c r="AQ42" s="678" t="s">
        <v>355</v>
      </c>
      <c r="AR42" s="679"/>
      <c r="AS42" s="679"/>
      <c r="AT42" s="679"/>
      <c r="AU42" s="679"/>
      <c r="AV42" s="679"/>
      <c r="AW42" s="679"/>
      <c r="AX42" s="679"/>
      <c r="AY42" s="680"/>
      <c r="AZ42" s="626">
        <v>235355</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325</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1051891</v>
      </c>
      <c r="CS42" s="643"/>
      <c r="CT42" s="643"/>
      <c r="CU42" s="643"/>
      <c r="CV42" s="643"/>
      <c r="CW42" s="643"/>
      <c r="CX42" s="643"/>
      <c r="CY42" s="644"/>
      <c r="CZ42" s="645">
        <v>16.8</v>
      </c>
      <c r="DA42" s="646"/>
      <c r="DB42" s="646"/>
      <c r="DC42" s="647"/>
      <c r="DD42" s="648">
        <v>179774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6539123</v>
      </c>
      <c r="S43" s="665"/>
      <c r="T43" s="665"/>
      <c r="U43" s="665"/>
      <c r="V43" s="665"/>
      <c r="W43" s="665"/>
      <c r="X43" s="665"/>
      <c r="Y43" s="666"/>
      <c r="Z43" s="667">
        <v>100</v>
      </c>
      <c r="AA43" s="667"/>
      <c r="AB43" s="667"/>
      <c r="AC43" s="667"/>
      <c r="AD43" s="668">
        <v>3213223</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35572</v>
      </c>
      <c r="CS43" s="661"/>
      <c r="CT43" s="661"/>
      <c r="CU43" s="661"/>
      <c r="CV43" s="661"/>
      <c r="CW43" s="661"/>
      <c r="CX43" s="661"/>
      <c r="CY43" s="662"/>
      <c r="CZ43" s="645">
        <v>0.6</v>
      </c>
      <c r="DA43" s="663"/>
      <c r="DB43" s="663"/>
      <c r="DC43" s="664"/>
      <c r="DD43" s="648">
        <v>35572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360</v>
      </c>
      <c r="CG44" s="640"/>
      <c r="CH44" s="640"/>
      <c r="CI44" s="640"/>
      <c r="CJ44" s="640"/>
      <c r="CK44" s="640"/>
      <c r="CL44" s="640"/>
      <c r="CM44" s="640"/>
      <c r="CN44" s="640"/>
      <c r="CO44" s="640"/>
      <c r="CP44" s="640"/>
      <c r="CQ44" s="641"/>
      <c r="CR44" s="642">
        <v>1001858</v>
      </c>
      <c r="CS44" s="643"/>
      <c r="CT44" s="643"/>
      <c r="CU44" s="643"/>
      <c r="CV44" s="643"/>
      <c r="CW44" s="643"/>
      <c r="CX44" s="643"/>
      <c r="CY44" s="644"/>
      <c r="CZ44" s="645">
        <v>16</v>
      </c>
      <c r="DA44" s="646"/>
      <c r="DB44" s="646"/>
      <c r="DC44" s="647"/>
      <c r="DD44" s="648">
        <v>153589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398881</v>
      </c>
      <c r="CS45" s="661"/>
      <c r="CT45" s="661"/>
      <c r="CU45" s="661"/>
      <c r="CV45" s="661"/>
      <c r="CW45" s="661"/>
      <c r="CX45" s="661"/>
      <c r="CY45" s="662"/>
      <c r="CZ45" s="645">
        <v>6.4</v>
      </c>
      <c r="DA45" s="663"/>
      <c r="DB45" s="663"/>
      <c r="DC45" s="664"/>
      <c r="DD45" s="648">
        <v>21733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591306</v>
      </c>
      <c r="CS46" s="643"/>
      <c r="CT46" s="643"/>
      <c r="CU46" s="643"/>
      <c r="CV46" s="643"/>
      <c r="CW46" s="643"/>
      <c r="CX46" s="643"/>
      <c r="CY46" s="644"/>
      <c r="CZ46" s="645">
        <v>9.4</v>
      </c>
      <c r="DA46" s="646"/>
      <c r="DB46" s="646"/>
      <c r="DC46" s="647"/>
      <c r="DD46" s="648">
        <v>123643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50033</v>
      </c>
      <c r="CS47" s="661"/>
      <c r="CT47" s="661"/>
      <c r="CU47" s="661"/>
      <c r="CV47" s="661"/>
      <c r="CW47" s="661"/>
      <c r="CX47" s="661"/>
      <c r="CY47" s="662"/>
      <c r="CZ47" s="645">
        <v>0.8</v>
      </c>
      <c r="DA47" s="663"/>
      <c r="DB47" s="663"/>
      <c r="DC47" s="664"/>
      <c r="DD47" s="648">
        <v>26185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186</v>
      </c>
      <c r="CS48" s="643"/>
      <c r="CT48" s="643"/>
      <c r="CU48" s="643"/>
      <c r="CV48" s="643"/>
      <c r="CW48" s="643"/>
      <c r="CX48" s="643"/>
      <c r="CY48" s="644"/>
      <c r="CZ48" s="645" t="s">
        <v>128</v>
      </c>
      <c r="DA48" s="646"/>
      <c r="DB48" s="646"/>
      <c r="DC48" s="647"/>
      <c r="DD48" s="648" t="s">
        <v>186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6260529</v>
      </c>
      <c r="CS49" s="627"/>
      <c r="CT49" s="627"/>
      <c r="CU49" s="627"/>
      <c r="CV49" s="627"/>
      <c r="CW49" s="627"/>
      <c r="CX49" s="627"/>
      <c r="CY49" s="628"/>
      <c r="CZ49" s="629">
        <v>100</v>
      </c>
      <c r="DA49" s="630"/>
      <c r="DB49" s="630"/>
      <c r="DC49" s="631"/>
      <c r="DD49" s="632">
        <v>3826457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6+lA8UergO5y4v/UZyudtpPcHvNqqTWHegT/K1giUBao2fquFXKAFR1+sJnLf9DhNbNw3/JDCYopxR0+C0qWA==" saltValue="HYYl8eJaDS00TtE4dkLU9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6539</v>
      </c>
      <c r="R7" s="1162"/>
      <c r="S7" s="1162"/>
      <c r="T7" s="1162"/>
      <c r="U7" s="1162"/>
      <c r="V7" s="1162">
        <v>6261</v>
      </c>
      <c r="W7" s="1162"/>
      <c r="X7" s="1162"/>
      <c r="Y7" s="1162"/>
      <c r="Z7" s="1162"/>
      <c r="AA7" s="1162">
        <v>278</v>
      </c>
      <c r="AB7" s="1162"/>
      <c r="AC7" s="1162"/>
      <c r="AD7" s="1162"/>
      <c r="AE7" s="1163"/>
      <c r="AF7" s="1164">
        <v>213</v>
      </c>
      <c r="AG7" s="1165"/>
      <c r="AH7" s="1165"/>
      <c r="AI7" s="1165"/>
      <c r="AJ7" s="1166"/>
      <c r="AK7" s="1148">
        <v>88</v>
      </c>
      <c r="AL7" s="1149"/>
      <c r="AM7" s="1149"/>
      <c r="AN7" s="1149"/>
      <c r="AO7" s="1149"/>
      <c r="AP7" s="1149">
        <v>5273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392</v>
      </c>
      <c r="C8" s="1095"/>
      <c r="D8" s="1095"/>
      <c r="E8" s="1095"/>
      <c r="F8" s="1095"/>
      <c r="G8" s="1095"/>
      <c r="H8" s="1095"/>
      <c r="I8" s="1095"/>
      <c r="J8" s="1095"/>
      <c r="K8" s="1095"/>
      <c r="L8" s="1095"/>
      <c r="M8" s="1095"/>
      <c r="N8" s="1095"/>
      <c r="O8" s="1095"/>
      <c r="P8" s="1096"/>
      <c r="Q8" s="1100">
        <v>0</v>
      </c>
      <c r="R8" s="1101"/>
      <c r="S8" s="1101"/>
      <c r="T8" s="1101"/>
      <c r="U8" s="1101"/>
      <c r="V8" s="1101">
        <v>0</v>
      </c>
      <c r="W8" s="1101"/>
      <c r="X8" s="1101"/>
      <c r="Y8" s="1101"/>
      <c r="Z8" s="1101"/>
      <c r="AA8" s="1101">
        <v>0</v>
      </c>
      <c r="AB8" s="1101"/>
      <c r="AC8" s="1101"/>
      <c r="AD8" s="1101"/>
      <c r="AE8" s="1102"/>
      <c r="AF8" s="1076" t="s">
        <v>393</v>
      </c>
      <c r="AG8" s="1077"/>
      <c r="AH8" s="1077"/>
      <c r="AI8" s="1077"/>
      <c r="AJ8" s="1078"/>
      <c r="AK8" s="1143" t="s">
        <v>598</v>
      </c>
      <c r="AL8" s="1144"/>
      <c r="AM8" s="1144"/>
      <c r="AN8" s="1144"/>
      <c r="AO8" s="1144"/>
      <c r="AP8" s="1144" t="s">
        <v>598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6539</v>
      </c>
      <c r="R23" s="1126"/>
      <c r="S23" s="1126"/>
      <c r="T23" s="1126"/>
      <c r="U23" s="1126"/>
      <c r="V23" s="1126">
        <v>6261</v>
      </c>
      <c r="W23" s="1126"/>
      <c r="X23" s="1126"/>
      <c r="Y23" s="1126"/>
      <c r="Z23" s="1126"/>
      <c r="AA23" s="1126">
        <v>278</v>
      </c>
      <c r="AB23" s="1126"/>
      <c r="AC23" s="1126"/>
      <c r="AD23" s="1126"/>
      <c r="AE23" s="1127"/>
      <c r="AF23" s="1128">
        <v>213</v>
      </c>
      <c r="AG23" s="1126"/>
      <c r="AH23" s="1126"/>
      <c r="AI23" s="1126"/>
      <c r="AJ23" s="1129"/>
      <c r="AK23" s="1130"/>
      <c r="AL23" s="1131"/>
      <c r="AM23" s="1131"/>
      <c r="AN23" s="1131"/>
      <c r="AO23" s="1131"/>
      <c r="AP23" s="1126">
        <v>5273</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1382</v>
      </c>
      <c r="R28" s="1111"/>
      <c r="S28" s="1111"/>
      <c r="T28" s="1111"/>
      <c r="U28" s="1111"/>
      <c r="V28" s="1111">
        <v>1231</v>
      </c>
      <c r="W28" s="1111"/>
      <c r="X28" s="1111"/>
      <c r="Y28" s="1111"/>
      <c r="Z28" s="1111"/>
      <c r="AA28" s="1111">
        <v>150</v>
      </c>
      <c r="AB28" s="1111"/>
      <c r="AC28" s="1111"/>
      <c r="AD28" s="1111"/>
      <c r="AE28" s="1112"/>
      <c r="AF28" s="1113">
        <v>150</v>
      </c>
      <c r="AG28" s="1111"/>
      <c r="AH28" s="1111"/>
      <c r="AI28" s="1111"/>
      <c r="AJ28" s="1114"/>
      <c r="AK28" s="1115">
        <v>90</v>
      </c>
      <c r="AL28" s="1103"/>
      <c r="AM28" s="1103"/>
      <c r="AN28" s="1103"/>
      <c r="AO28" s="1103"/>
      <c r="AP28" s="1103" t="s">
        <v>598</v>
      </c>
      <c r="AQ28" s="1103"/>
      <c r="AR28" s="1103"/>
      <c r="AS28" s="1103"/>
      <c r="AT28" s="1103"/>
      <c r="AU28" s="1103" t="s">
        <v>598</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1333</v>
      </c>
      <c r="R29" s="1101"/>
      <c r="S29" s="1101"/>
      <c r="T29" s="1101"/>
      <c r="U29" s="1101"/>
      <c r="V29" s="1101">
        <v>1210</v>
      </c>
      <c r="W29" s="1101"/>
      <c r="X29" s="1101"/>
      <c r="Y29" s="1101"/>
      <c r="Z29" s="1101"/>
      <c r="AA29" s="1101">
        <v>123</v>
      </c>
      <c r="AB29" s="1101"/>
      <c r="AC29" s="1101"/>
      <c r="AD29" s="1101"/>
      <c r="AE29" s="1102"/>
      <c r="AF29" s="1076">
        <v>123</v>
      </c>
      <c r="AG29" s="1077"/>
      <c r="AH29" s="1077"/>
      <c r="AI29" s="1077"/>
      <c r="AJ29" s="1078"/>
      <c r="AK29" s="1037">
        <v>175</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135</v>
      </c>
      <c r="R30" s="1101"/>
      <c r="S30" s="1101"/>
      <c r="T30" s="1101"/>
      <c r="U30" s="1101"/>
      <c r="V30" s="1101">
        <v>135</v>
      </c>
      <c r="W30" s="1101"/>
      <c r="X30" s="1101"/>
      <c r="Y30" s="1101"/>
      <c r="Z30" s="1101"/>
      <c r="AA30" s="1101">
        <v>0</v>
      </c>
      <c r="AB30" s="1101"/>
      <c r="AC30" s="1101"/>
      <c r="AD30" s="1101"/>
      <c r="AE30" s="1102"/>
      <c r="AF30" s="1076">
        <v>0</v>
      </c>
      <c r="AG30" s="1077"/>
      <c r="AH30" s="1077"/>
      <c r="AI30" s="1077"/>
      <c r="AJ30" s="1078"/>
      <c r="AK30" s="1037">
        <v>44</v>
      </c>
      <c r="AL30" s="1028"/>
      <c r="AM30" s="1028"/>
      <c r="AN30" s="1028"/>
      <c r="AO30" s="1028"/>
      <c r="AP30" s="1028" t="s">
        <v>598</v>
      </c>
      <c r="AQ30" s="1028"/>
      <c r="AR30" s="1028"/>
      <c r="AS30" s="1028"/>
      <c r="AT30" s="1028"/>
      <c r="AU30" s="1028" t="s">
        <v>598</v>
      </c>
      <c r="AV30" s="1028"/>
      <c r="AW30" s="1028"/>
      <c r="AX30" s="1028"/>
      <c r="AY30" s="1028"/>
      <c r="AZ30" s="1099" t="s">
        <v>598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289</v>
      </c>
      <c r="R31" s="1101"/>
      <c r="S31" s="1101"/>
      <c r="T31" s="1101"/>
      <c r="U31" s="1101"/>
      <c r="V31" s="1101">
        <v>309</v>
      </c>
      <c r="W31" s="1101"/>
      <c r="X31" s="1101"/>
      <c r="Y31" s="1101"/>
      <c r="Z31" s="1101"/>
      <c r="AA31" s="1101">
        <v>-20</v>
      </c>
      <c r="AB31" s="1101"/>
      <c r="AC31" s="1101"/>
      <c r="AD31" s="1101"/>
      <c r="AE31" s="1102"/>
      <c r="AF31" s="1076">
        <v>81</v>
      </c>
      <c r="AG31" s="1077"/>
      <c r="AH31" s="1077"/>
      <c r="AI31" s="1077"/>
      <c r="AJ31" s="1078"/>
      <c r="AK31" s="1037">
        <v>33</v>
      </c>
      <c r="AL31" s="1028"/>
      <c r="AM31" s="1028"/>
      <c r="AN31" s="1028"/>
      <c r="AO31" s="1028"/>
      <c r="AP31" s="1028">
        <v>1021</v>
      </c>
      <c r="AQ31" s="1028"/>
      <c r="AR31" s="1028"/>
      <c r="AS31" s="1028"/>
      <c r="AT31" s="1028"/>
      <c r="AU31" s="1028">
        <v>208</v>
      </c>
      <c r="AV31" s="1028"/>
      <c r="AW31" s="1028"/>
      <c r="AX31" s="1028"/>
      <c r="AY31" s="1028"/>
      <c r="AZ31" s="1099" t="s">
        <v>598</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413</v>
      </c>
      <c r="C32" s="1095"/>
      <c r="D32" s="1095"/>
      <c r="E32" s="1095"/>
      <c r="F32" s="1095"/>
      <c r="G32" s="1095"/>
      <c r="H32" s="1095"/>
      <c r="I32" s="1095"/>
      <c r="J32" s="1095"/>
      <c r="K32" s="1095"/>
      <c r="L32" s="1095"/>
      <c r="M32" s="1095"/>
      <c r="N32" s="1095"/>
      <c r="O32" s="1095"/>
      <c r="P32" s="1096"/>
      <c r="Q32" s="1100">
        <v>331</v>
      </c>
      <c r="R32" s="1101"/>
      <c r="S32" s="1101"/>
      <c r="T32" s="1101"/>
      <c r="U32" s="1101"/>
      <c r="V32" s="1101">
        <v>314</v>
      </c>
      <c r="W32" s="1101"/>
      <c r="X32" s="1101"/>
      <c r="Y32" s="1101"/>
      <c r="Z32" s="1101"/>
      <c r="AA32" s="1101">
        <v>17</v>
      </c>
      <c r="AB32" s="1101"/>
      <c r="AC32" s="1101"/>
      <c r="AD32" s="1101"/>
      <c r="AE32" s="1102"/>
      <c r="AF32" s="1076">
        <v>17</v>
      </c>
      <c r="AG32" s="1077"/>
      <c r="AH32" s="1077"/>
      <c r="AI32" s="1077"/>
      <c r="AJ32" s="1078"/>
      <c r="AK32" s="1037">
        <v>159</v>
      </c>
      <c r="AL32" s="1028"/>
      <c r="AM32" s="1028"/>
      <c r="AN32" s="1028"/>
      <c r="AO32" s="1028"/>
      <c r="AP32" s="1028">
        <v>1193</v>
      </c>
      <c r="AQ32" s="1028"/>
      <c r="AR32" s="1028"/>
      <c r="AS32" s="1028"/>
      <c r="AT32" s="1028"/>
      <c r="AU32" s="1028">
        <v>1193</v>
      </c>
      <c r="AV32" s="1028"/>
      <c r="AW32" s="1028"/>
      <c r="AX32" s="1028"/>
      <c r="AY32" s="1028"/>
      <c r="AZ32" s="1099" t="s">
        <v>598</v>
      </c>
      <c r="BA32" s="1099"/>
      <c r="BB32" s="1099"/>
      <c r="BC32" s="1099"/>
      <c r="BD32" s="1099"/>
      <c r="BE32" s="1089" t="s">
        <v>414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415</v>
      </c>
      <c r="C33" s="1095"/>
      <c r="D33" s="1095"/>
      <c r="E33" s="1095"/>
      <c r="F33" s="1095"/>
      <c r="G33" s="1095"/>
      <c r="H33" s="1095"/>
      <c r="I33" s="1095"/>
      <c r="J33" s="1095"/>
      <c r="K33" s="1095"/>
      <c r="L33" s="1095"/>
      <c r="M33" s="1095"/>
      <c r="N33" s="1095"/>
      <c r="O33" s="1095"/>
      <c r="P33" s="1096"/>
      <c r="Q33" s="1100">
        <v>15</v>
      </c>
      <c r="R33" s="1101"/>
      <c r="S33" s="1101"/>
      <c r="T33" s="1101"/>
      <c r="U33" s="1101"/>
      <c r="V33" s="1101">
        <v>15</v>
      </c>
      <c r="W33" s="1101"/>
      <c r="X33" s="1101"/>
      <c r="Y33" s="1101"/>
      <c r="Z33" s="1101"/>
      <c r="AA33" s="1101">
        <v>0</v>
      </c>
      <c r="AB33" s="1101"/>
      <c r="AC33" s="1101"/>
      <c r="AD33" s="1101"/>
      <c r="AE33" s="1102"/>
      <c r="AF33" s="1076" t="s">
        <v>416</v>
      </c>
      <c r="AG33" s="1077"/>
      <c r="AH33" s="1077"/>
      <c r="AI33" s="1077"/>
      <c r="AJ33" s="1078"/>
      <c r="AK33" s="1037">
        <v>9</v>
      </c>
      <c r="AL33" s="1028"/>
      <c r="AM33" s="1028"/>
      <c r="AN33" s="1028"/>
      <c r="AO33" s="1028"/>
      <c r="AP33" s="1028">
        <v>52</v>
      </c>
      <c r="AQ33" s="1028"/>
      <c r="AR33" s="1028"/>
      <c r="AS33" s="1028"/>
      <c r="AT33" s="1028"/>
      <c r="AU33" s="1028">
        <v>52</v>
      </c>
      <c r="AV33" s="1028"/>
      <c r="AW33" s="1028"/>
      <c r="AX33" s="1028"/>
      <c r="AY33" s="1028"/>
      <c r="AZ33" s="1099" t="s">
        <v>598</v>
      </c>
      <c r="BA33" s="1099"/>
      <c r="BB33" s="1099"/>
      <c r="BC33" s="1099"/>
      <c r="BD33" s="1099"/>
      <c r="BE33" s="1089" t="s">
        <v>417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418</v>
      </c>
      <c r="C34" s="1095"/>
      <c r="D34" s="1095"/>
      <c r="E34" s="1095"/>
      <c r="F34" s="1095"/>
      <c r="G34" s="1095"/>
      <c r="H34" s="1095"/>
      <c r="I34" s="1095"/>
      <c r="J34" s="1095"/>
      <c r="K34" s="1095"/>
      <c r="L34" s="1095"/>
      <c r="M34" s="1095"/>
      <c r="N34" s="1095"/>
      <c r="O34" s="1095"/>
      <c r="P34" s="1096"/>
      <c r="Q34" s="1100">
        <v>22</v>
      </c>
      <c r="R34" s="1101"/>
      <c r="S34" s="1101"/>
      <c r="T34" s="1101"/>
      <c r="U34" s="1101"/>
      <c r="V34" s="1101">
        <v>22</v>
      </c>
      <c r="W34" s="1101"/>
      <c r="X34" s="1101"/>
      <c r="Y34" s="1101"/>
      <c r="Z34" s="1101"/>
      <c r="AA34" s="1101">
        <v>0</v>
      </c>
      <c r="AB34" s="1101"/>
      <c r="AC34" s="1101"/>
      <c r="AD34" s="1101"/>
      <c r="AE34" s="1102"/>
      <c r="AF34" s="1076" t="s">
        <v>393</v>
      </c>
      <c r="AG34" s="1077"/>
      <c r="AH34" s="1077"/>
      <c r="AI34" s="1077"/>
      <c r="AJ34" s="1078"/>
      <c r="AK34" s="1037">
        <v>9</v>
      </c>
      <c r="AL34" s="1028"/>
      <c r="AM34" s="1028"/>
      <c r="AN34" s="1028"/>
      <c r="AO34" s="1028"/>
      <c r="AP34" s="1028">
        <v>36</v>
      </c>
      <c r="AQ34" s="1028"/>
      <c r="AR34" s="1028"/>
      <c r="AS34" s="1028"/>
      <c r="AT34" s="1028"/>
      <c r="AU34" s="1028">
        <v>36</v>
      </c>
      <c r="AV34" s="1028"/>
      <c r="AW34" s="1028"/>
      <c r="AX34" s="1028"/>
      <c r="AY34" s="1028"/>
      <c r="AZ34" s="1099" t="s">
        <v>598</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419</v>
      </c>
      <c r="C35" s="1095"/>
      <c r="D35" s="1095"/>
      <c r="E35" s="1095"/>
      <c r="F35" s="1095"/>
      <c r="G35" s="1095"/>
      <c r="H35" s="1095"/>
      <c r="I35" s="1095"/>
      <c r="J35" s="1095"/>
      <c r="K35" s="1095"/>
      <c r="L35" s="1095"/>
      <c r="M35" s="1095"/>
      <c r="N35" s="1095"/>
      <c r="O35" s="1095"/>
      <c r="P35" s="1096"/>
      <c r="Q35" s="1100">
        <v>24</v>
      </c>
      <c r="R35" s="1101"/>
      <c r="S35" s="1101"/>
      <c r="T35" s="1101"/>
      <c r="U35" s="1101"/>
      <c r="V35" s="1101">
        <v>24</v>
      </c>
      <c r="W35" s="1101"/>
      <c r="X35" s="1101"/>
      <c r="Y35" s="1101"/>
      <c r="Z35" s="1101"/>
      <c r="AA35" s="1101">
        <v>0</v>
      </c>
      <c r="AB35" s="1101"/>
      <c r="AC35" s="1101"/>
      <c r="AD35" s="1101"/>
      <c r="AE35" s="1102"/>
      <c r="AF35" s="1076" t="s">
        <v>393</v>
      </c>
      <c r="AG35" s="1077"/>
      <c r="AH35" s="1077"/>
      <c r="AI35" s="1077"/>
      <c r="AJ35" s="1078"/>
      <c r="AK35" s="1037">
        <v>16</v>
      </c>
      <c r="AL35" s="1028"/>
      <c r="AM35" s="1028"/>
      <c r="AN35" s="1028"/>
      <c r="AO35" s="1028"/>
      <c r="AP35" s="1028">
        <v>75</v>
      </c>
      <c r="AQ35" s="1028"/>
      <c r="AR35" s="1028"/>
      <c r="AS35" s="1028"/>
      <c r="AT35" s="1028"/>
      <c r="AU35" s="1028">
        <v>75</v>
      </c>
      <c r="AV35" s="1028"/>
      <c r="AW35" s="1028"/>
      <c r="AX35" s="1028"/>
      <c r="AY35" s="1028"/>
      <c r="AZ35" s="1099" t="s">
        <v>598</v>
      </c>
      <c r="BA35" s="1099"/>
      <c r="BB35" s="1099"/>
      <c r="BC35" s="1099"/>
      <c r="BD35" s="1099"/>
      <c r="BE35" s="1089" t="s">
        <v>420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371</v>
      </c>
      <c r="AG63" s="1016"/>
      <c r="AH63" s="1016"/>
      <c r="AI63" s="1016"/>
      <c r="AJ63" s="1087"/>
      <c r="AK63" s="1088"/>
      <c r="AL63" s="1020"/>
      <c r="AM63" s="1020"/>
      <c r="AN63" s="1020"/>
      <c r="AO63" s="1020"/>
      <c r="AP63" s="1016">
        <v>2377</v>
      </c>
      <c r="AQ63" s="1016"/>
      <c r="AR63" s="1016"/>
      <c r="AS63" s="1016"/>
      <c r="AT63" s="1016"/>
      <c r="AU63" s="1016">
        <v>1564</v>
      </c>
      <c r="AV63" s="1016"/>
      <c r="AW63" s="1016"/>
      <c r="AX63" s="1016"/>
      <c r="AY63" s="1016"/>
      <c r="AZ63" s="1082"/>
      <c r="BA63" s="1082"/>
      <c r="BB63" s="1082"/>
      <c r="BC63" s="1082"/>
      <c r="BD63" s="1082"/>
      <c r="BE63" s="1017"/>
      <c r="BF63" s="1017"/>
      <c r="BG63" s="1017"/>
      <c r="BH63" s="1017"/>
      <c r="BI63" s="1018"/>
      <c r="BJ63" s="1083" t="s">
        <v>397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424</v>
      </c>
      <c r="B66" s="1053"/>
      <c r="C66" s="1053"/>
      <c r="D66" s="1053"/>
      <c r="E66" s="1053"/>
      <c r="F66" s="1053"/>
      <c r="G66" s="1053"/>
      <c r="H66" s="1053"/>
      <c r="I66" s="1053"/>
      <c r="J66" s="1053"/>
      <c r="K66" s="1053"/>
      <c r="L66" s="1053"/>
      <c r="M66" s="1053"/>
      <c r="N66" s="1053"/>
      <c r="O66" s="1053"/>
      <c r="P66" s="1054"/>
      <c r="Q66" s="1058" t="s">
        <v>425</v>
      </c>
      <c r="R66" s="1059"/>
      <c r="S66" s="1059"/>
      <c r="T66" s="1059"/>
      <c r="U66" s="1060"/>
      <c r="V66" s="1058" t="s">
        <v>426</v>
      </c>
      <c r="W66" s="1059"/>
      <c r="X66" s="1059"/>
      <c r="Y66" s="1059"/>
      <c r="Z66" s="1060"/>
      <c r="AA66" s="1058" t="s">
        <v>427</v>
      </c>
      <c r="AB66" s="1059"/>
      <c r="AC66" s="1059"/>
      <c r="AD66" s="1059"/>
      <c r="AE66" s="1060"/>
      <c r="AF66" s="1064" t="s">
        <v>403</v>
      </c>
      <c r="AG66" s="1065"/>
      <c r="AH66" s="1065"/>
      <c r="AI66" s="1065"/>
      <c r="AJ66" s="1066"/>
      <c r="AK66" s="1058" t="s">
        <v>428</v>
      </c>
      <c r="AL66" s="1053"/>
      <c r="AM66" s="1053"/>
      <c r="AN66" s="1053"/>
      <c r="AO66" s="1054"/>
      <c r="AP66" s="1058" t="s">
        <v>405</v>
      </c>
      <c r="AQ66" s="1059"/>
      <c r="AR66" s="1059"/>
      <c r="AS66" s="1059"/>
      <c r="AT66" s="1060"/>
      <c r="AU66" s="1058" t="s">
        <v>429</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599</v>
      </c>
      <c r="C68" s="1043"/>
      <c r="D68" s="1043"/>
      <c r="E68" s="1043"/>
      <c r="F68" s="1043"/>
      <c r="G68" s="1043"/>
      <c r="H68" s="1043"/>
      <c r="I68" s="1043"/>
      <c r="J68" s="1043"/>
      <c r="K68" s="1043"/>
      <c r="L68" s="1043"/>
      <c r="M68" s="1043"/>
      <c r="N68" s="1043"/>
      <c r="O68" s="1043"/>
      <c r="P68" s="1044"/>
      <c r="Q68" s="1045">
        <v>4626</v>
      </c>
      <c r="R68" s="1039"/>
      <c r="S68" s="1039"/>
      <c r="T68" s="1039"/>
      <c r="U68" s="1039"/>
      <c r="V68" s="1039">
        <v>4248</v>
      </c>
      <c r="W68" s="1039"/>
      <c r="X68" s="1039"/>
      <c r="Y68" s="1039"/>
      <c r="Z68" s="1039"/>
      <c r="AA68" s="1039">
        <v>378</v>
      </c>
      <c r="AB68" s="1039"/>
      <c r="AC68" s="1039"/>
      <c r="AD68" s="1039"/>
      <c r="AE68" s="1039"/>
      <c r="AF68" s="1039">
        <v>378</v>
      </c>
      <c r="AG68" s="1039"/>
      <c r="AH68" s="1039"/>
      <c r="AI68" s="1039"/>
      <c r="AJ68" s="1039"/>
      <c r="AK68" s="1039" t="s">
        <v>598</v>
      </c>
      <c r="AL68" s="1039"/>
      <c r="AM68" s="1039"/>
      <c r="AN68" s="1039"/>
      <c r="AO68" s="1039"/>
      <c r="AP68" s="1039" t="s">
        <v>598</v>
      </c>
      <c r="AQ68" s="1039"/>
      <c r="AR68" s="1039"/>
      <c r="AS68" s="1039"/>
      <c r="AT68" s="1039"/>
      <c r="AU68" s="1039" t="s">
        <v>598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600</v>
      </c>
      <c r="C69" s="1032"/>
      <c r="D69" s="1032"/>
      <c r="E69" s="1032"/>
      <c r="F69" s="1032"/>
      <c r="G69" s="1032"/>
      <c r="H69" s="1032"/>
      <c r="I69" s="1032"/>
      <c r="J69" s="1032"/>
      <c r="K69" s="1032"/>
      <c r="L69" s="1032"/>
      <c r="M69" s="1032"/>
      <c r="N69" s="1032"/>
      <c r="O69" s="1032"/>
      <c r="P69" s="1033"/>
      <c r="Q69" s="1034">
        <v>333</v>
      </c>
      <c r="R69" s="1028"/>
      <c r="S69" s="1028"/>
      <c r="T69" s="1028"/>
      <c r="U69" s="1028"/>
      <c r="V69" s="1028">
        <v>324</v>
      </c>
      <c r="W69" s="1028"/>
      <c r="X69" s="1028"/>
      <c r="Y69" s="1028"/>
      <c r="Z69" s="1028"/>
      <c r="AA69" s="1028">
        <v>9</v>
      </c>
      <c r="AB69" s="1028"/>
      <c r="AC69" s="1028"/>
      <c r="AD69" s="1028"/>
      <c r="AE69" s="1028"/>
      <c r="AF69" s="1028">
        <v>9</v>
      </c>
      <c r="AG69" s="1028"/>
      <c r="AH69" s="1028"/>
      <c r="AI69" s="1028"/>
      <c r="AJ69" s="1028"/>
      <c r="AK69" s="1028" t="s">
        <v>598</v>
      </c>
      <c r="AL69" s="1028"/>
      <c r="AM69" s="1028"/>
      <c r="AN69" s="1028"/>
      <c r="AO69" s="1028"/>
      <c r="AP69" s="1028" t="s">
        <v>598</v>
      </c>
      <c r="AQ69" s="1028"/>
      <c r="AR69" s="1028"/>
      <c r="AS69" s="1028"/>
      <c r="AT69" s="1028"/>
      <c r="AU69" s="1028" t="s">
        <v>598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601</v>
      </c>
      <c r="C70" s="1032"/>
      <c r="D70" s="1032"/>
      <c r="E70" s="1032"/>
      <c r="F70" s="1032"/>
      <c r="G70" s="1032"/>
      <c r="H70" s="1032"/>
      <c r="I70" s="1032"/>
      <c r="J70" s="1032"/>
      <c r="K70" s="1032"/>
      <c r="L70" s="1032"/>
      <c r="M70" s="1032"/>
      <c r="N70" s="1032"/>
      <c r="O70" s="1032"/>
      <c r="P70" s="1033"/>
      <c r="Q70" s="1034">
        <v>166</v>
      </c>
      <c r="R70" s="1028"/>
      <c r="S70" s="1028"/>
      <c r="T70" s="1028"/>
      <c r="U70" s="1028"/>
      <c r="V70" s="1028">
        <v>147</v>
      </c>
      <c r="W70" s="1028"/>
      <c r="X70" s="1028"/>
      <c r="Y70" s="1028"/>
      <c r="Z70" s="1028"/>
      <c r="AA70" s="1028">
        <v>19</v>
      </c>
      <c r="AB70" s="1028"/>
      <c r="AC70" s="1028"/>
      <c r="AD70" s="1028"/>
      <c r="AE70" s="1028"/>
      <c r="AF70" s="1028">
        <v>19</v>
      </c>
      <c r="AG70" s="1028"/>
      <c r="AH70" s="1028"/>
      <c r="AI70" s="1028"/>
      <c r="AJ70" s="1028"/>
      <c r="AK70" s="1028">
        <v>13</v>
      </c>
      <c r="AL70" s="1028"/>
      <c r="AM70" s="1028"/>
      <c r="AN70" s="1028"/>
      <c r="AO70" s="1028"/>
      <c r="AP70" s="1028">
        <v>100</v>
      </c>
      <c r="AQ70" s="1028"/>
      <c r="AR70" s="1028"/>
      <c r="AS70" s="1028"/>
      <c r="AT70" s="1028"/>
      <c r="AU70" s="1028">
        <v>20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602</v>
      </c>
      <c r="C71" s="1032"/>
      <c r="D71" s="1032"/>
      <c r="E71" s="1032"/>
      <c r="F71" s="1032"/>
      <c r="G71" s="1032"/>
      <c r="H71" s="1032"/>
      <c r="I71" s="1032"/>
      <c r="J71" s="1032"/>
      <c r="K71" s="1032"/>
      <c r="L71" s="1032"/>
      <c r="M71" s="1032"/>
      <c r="N71" s="1032"/>
      <c r="O71" s="1032"/>
      <c r="P71" s="1033"/>
      <c r="Q71" s="1034">
        <v>1235</v>
      </c>
      <c r="R71" s="1028"/>
      <c r="S71" s="1028"/>
      <c r="T71" s="1028"/>
      <c r="U71" s="1028"/>
      <c r="V71" s="1028">
        <v>1187</v>
      </c>
      <c r="W71" s="1028"/>
      <c r="X71" s="1028"/>
      <c r="Y71" s="1028"/>
      <c r="Z71" s="1028"/>
      <c r="AA71" s="1028">
        <v>47</v>
      </c>
      <c r="AB71" s="1028"/>
      <c r="AC71" s="1028"/>
      <c r="AD71" s="1028"/>
      <c r="AE71" s="1028"/>
      <c r="AF71" s="1028">
        <v>45</v>
      </c>
      <c r="AG71" s="1028"/>
      <c r="AH71" s="1028"/>
      <c r="AI71" s="1028"/>
      <c r="AJ71" s="1028"/>
      <c r="AK71" s="1028" t="s">
        <v>598</v>
      </c>
      <c r="AL71" s="1028"/>
      <c r="AM71" s="1028"/>
      <c r="AN71" s="1028"/>
      <c r="AO71" s="1028"/>
      <c r="AP71" s="1028">
        <v>1267</v>
      </c>
      <c r="AQ71" s="1028"/>
      <c r="AR71" s="1028"/>
      <c r="AS71" s="1028"/>
      <c r="AT71" s="1028"/>
      <c r="AU71" s="1028">
        <v>219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603</v>
      </c>
      <c r="C72" s="1032"/>
      <c r="D72" s="1032"/>
      <c r="E72" s="1032"/>
      <c r="F72" s="1032"/>
      <c r="G72" s="1032"/>
      <c r="H72" s="1032"/>
      <c r="I72" s="1032"/>
      <c r="J72" s="1032"/>
      <c r="K72" s="1032"/>
      <c r="L72" s="1032"/>
      <c r="M72" s="1032"/>
      <c r="N72" s="1032"/>
      <c r="O72" s="1032"/>
      <c r="P72" s="1033"/>
      <c r="Q72" s="1034">
        <v>31</v>
      </c>
      <c r="R72" s="1028"/>
      <c r="S72" s="1028"/>
      <c r="T72" s="1028"/>
      <c r="U72" s="1028"/>
      <c r="V72" s="1028">
        <v>31</v>
      </c>
      <c r="W72" s="1028"/>
      <c r="X72" s="1028"/>
      <c r="Y72" s="1028"/>
      <c r="Z72" s="1028"/>
      <c r="AA72" s="1028">
        <v>0</v>
      </c>
      <c r="AB72" s="1028"/>
      <c r="AC72" s="1028"/>
      <c r="AD72" s="1028"/>
      <c r="AE72" s="1028"/>
      <c r="AF72" s="1028">
        <v>0</v>
      </c>
      <c r="AG72" s="1028"/>
      <c r="AH72" s="1028"/>
      <c r="AI72" s="1028"/>
      <c r="AJ72" s="1028"/>
      <c r="AK72" s="1028" t="s">
        <v>598</v>
      </c>
      <c r="AL72" s="1028"/>
      <c r="AM72" s="1028"/>
      <c r="AN72" s="1028"/>
      <c r="AO72" s="1028"/>
      <c r="AP72" s="1028">
        <v>275</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604</v>
      </c>
      <c r="C73" s="1032"/>
      <c r="D73" s="1032"/>
      <c r="E73" s="1032"/>
      <c r="F73" s="1032"/>
      <c r="G73" s="1032"/>
      <c r="H73" s="1032"/>
      <c r="I73" s="1032"/>
      <c r="J73" s="1032"/>
      <c r="K73" s="1032"/>
      <c r="L73" s="1032"/>
      <c r="M73" s="1032"/>
      <c r="N73" s="1032"/>
      <c r="O73" s="1032"/>
      <c r="P73" s="1033"/>
      <c r="Q73" s="1034">
        <v>363</v>
      </c>
      <c r="R73" s="1028"/>
      <c r="S73" s="1028"/>
      <c r="T73" s="1028"/>
      <c r="U73" s="1028"/>
      <c r="V73" s="1028">
        <v>463</v>
      </c>
      <c r="W73" s="1028"/>
      <c r="X73" s="1028"/>
      <c r="Y73" s="1028"/>
      <c r="Z73" s="1028"/>
      <c r="AA73" s="1028">
        <v>-101</v>
      </c>
      <c r="AB73" s="1028"/>
      <c r="AC73" s="1028"/>
      <c r="AD73" s="1028"/>
      <c r="AE73" s="1028"/>
      <c r="AF73" s="1028">
        <v>555</v>
      </c>
      <c r="AG73" s="1028"/>
      <c r="AH73" s="1028"/>
      <c r="AI73" s="1028"/>
      <c r="AJ73" s="1028"/>
      <c r="AK73" s="1028">
        <v>235</v>
      </c>
      <c r="AL73" s="1028"/>
      <c r="AM73" s="1028"/>
      <c r="AN73" s="1028"/>
      <c r="AO73" s="1028"/>
      <c r="AP73" s="1028">
        <v>2534</v>
      </c>
      <c r="AQ73" s="1028"/>
      <c r="AR73" s="1028"/>
      <c r="AS73" s="1028"/>
      <c r="AT73" s="1028"/>
      <c r="AU73" s="1028">
        <v>181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605</v>
      </c>
      <c r="C74" s="1032"/>
      <c r="D74" s="1032"/>
      <c r="E74" s="1032"/>
      <c r="F74" s="1032"/>
      <c r="G74" s="1032"/>
      <c r="H74" s="1032"/>
      <c r="I74" s="1032"/>
      <c r="J74" s="1032"/>
      <c r="K74" s="1032"/>
      <c r="L74" s="1032"/>
      <c r="M74" s="1032"/>
      <c r="N74" s="1032"/>
      <c r="O74" s="1032"/>
      <c r="P74" s="1033"/>
      <c r="Q74" s="1034">
        <v>486</v>
      </c>
      <c r="R74" s="1028"/>
      <c r="S74" s="1028"/>
      <c r="T74" s="1028"/>
      <c r="U74" s="1028"/>
      <c r="V74" s="1028">
        <v>483</v>
      </c>
      <c r="W74" s="1028"/>
      <c r="X74" s="1028"/>
      <c r="Y74" s="1028"/>
      <c r="Z74" s="1028"/>
      <c r="AA74" s="1028">
        <v>4</v>
      </c>
      <c r="AB74" s="1028"/>
      <c r="AC74" s="1028"/>
      <c r="AD74" s="1028"/>
      <c r="AE74" s="1028"/>
      <c r="AF74" s="1028">
        <v>4</v>
      </c>
      <c r="AG74" s="1028"/>
      <c r="AH74" s="1028"/>
      <c r="AI74" s="1028"/>
      <c r="AJ74" s="1028"/>
      <c r="AK74" s="1028" t="s">
        <v>533</v>
      </c>
      <c r="AL74" s="1028"/>
      <c r="AM74" s="1028"/>
      <c r="AN74" s="1028"/>
      <c r="AO74" s="1028"/>
      <c r="AP74" s="1028" t="s">
        <v>533</v>
      </c>
      <c r="AQ74" s="1028"/>
      <c r="AR74" s="1028"/>
      <c r="AS74" s="1028"/>
      <c r="AT74" s="1028"/>
      <c r="AU74" s="1028" t="s">
        <v>598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606</v>
      </c>
      <c r="C75" s="1032"/>
      <c r="D75" s="1032"/>
      <c r="E75" s="1032"/>
      <c r="F75" s="1032"/>
      <c r="G75" s="1032"/>
      <c r="H75" s="1032"/>
      <c r="I75" s="1032"/>
      <c r="J75" s="1032"/>
      <c r="K75" s="1032"/>
      <c r="L75" s="1032"/>
      <c r="M75" s="1032"/>
      <c r="N75" s="1032"/>
      <c r="O75" s="1032"/>
      <c r="P75" s="1033"/>
      <c r="Q75" s="1035">
        <v>440293</v>
      </c>
      <c r="R75" s="1036"/>
      <c r="S75" s="1036"/>
      <c r="T75" s="1036"/>
      <c r="U75" s="1037"/>
      <c r="V75" s="1038">
        <v>419504</v>
      </c>
      <c r="W75" s="1036"/>
      <c r="X75" s="1036"/>
      <c r="Y75" s="1036"/>
      <c r="Z75" s="1037"/>
      <c r="AA75" s="1038">
        <v>20789</v>
      </c>
      <c r="AB75" s="1036"/>
      <c r="AC75" s="1036"/>
      <c r="AD75" s="1036"/>
      <c r="AE75" s="1037"/>
      <c r="AF75" s="1038">
        <v>20789</v>
      </c>
      <c r="AG75" s="1036"/>
      <c r="AH75" s="1036"/>
      <c r="AI75" s="1036"/>
      <c r="AJ75" s="1037"/>
      <c r="AK75" s="1038">
        <v>358</v>
      </c>
      <c r="AL75" s="1036"/>
      <c r="AM75" s="1036"/>
      <c r="AN75" s="1036"/>
      <c r="AO75" s="1037"/>
      <c r="AP75" s="1038" t="s">
        <v>598</v>
      </c>
      <c r="AQ75" s="1036"/>
      <c r="AR75" s="1036"/>
      <c r="AS75" s="1036"/>
      <c r="AT75" s="1037"/>
      <c r="AU75" s="1038" t="s">
        <v>598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607</v>
      </c>
      <c r="C76" s="1032"/>
      <c r="D76" s="1032"/>
      <c r="E76" s="1032"/>
      <c r="F76" s="1032"/>
      <c r="G76" s="1032"/>
      <c r="H76" s="1032"/>
      <c r="I76" s="1032"/>
      <c r="J76" s="1032"/>
      <c r="K76" s="1032"/>
      <c r="L76" s="1032"/>
      <c r="M76" s="1032"/>
      <c r="N76" s="1032"/>
      <c r="O76" s="1032"/>
      <c r="P76" s="1033"/>
      <c r="Q76" s="1035">
        <v>320</v>
      </c>
      <c r="R76" s="1036"/>
      <c r="S76" s="1036"/>
      <c r="T76" s="1036"/>
      <c r="U76" s="1037"/>
      <c r="V76" s="1038">
        <v>313</v>
      </c>
      <c r="W76" s="1036"/>
      <c r="X76" s="1036"/>
      <c r="Y76" s="1036"/>
      <c r="Z76" s="1037"/>
      <c r="AA76" s="1038">
        <v>7</v>
      </c>
      <c r="AB76" s="1036"/>
      <c r="AC76" s="1036"/>
      <c r="AD76" s="1036"/>
      <c r="AE76" s="1037"/>
      <c r="AF76" s="1038">
        <v>7</v>
      </c>
      <c r="AG76" s="1036"/>
      <c r="AH76" s="1036"/>
      <c r="AI76" s="1036"/>
      <c r="AJ76" s="1037"/>
      <c r="AK76" s="1038">
        <v>4</v>
      </c>
      <c r="AL76" s="1036"/>
      <c r="AM76" s="1036"/>
      <c r="AN76" s="1036"/>
      <c r="AO76" s="1037"/>
      <c r="AP76" s="1038" t="s">
        <v>598</v>
      </c>
      <c r="AQ76" s="1036"/>
      <c r="AR76" s="1036"/>
      <c r="AS76" s="1036"/>
      <c r="AT76" s="1037"/>
      <c r="AU76" s="1038" t="s">
        <v>598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21806</v>
      </c>
      <c r="AG88" s="1016"/>
      <c r="AH88" s="1016"/>
      <c r="AI88" s="1016"/>
      <c r="AJ88" s="1016"/>
      <c r="AK88" s="1020"/>
      <c r="AL88" s="1020"/>
      <c r="AM88" s="1020"/>
      <c r="AN88" s="1020"/>
      <c r="AO88" s="1020"/>
      <c r="AP88" s="1016">
        <v>4176</v>
      </c>
      <c r="AQ88" s="1016"/>
      <c r="AR88" s="1016"/>
      <c r="AS88" s="1016"/>
      <c r="AT88" s="1016"/>
      <c r="AU88" s="1016">
        <v>420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309</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309</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309</v>
      </c>
      <c r="DR109" s="951"/>
      <c r="DS109" s="951"/>
      <c r="DT109" s="951"/>
      <c r="DU109" s="952"/>
      <c r="DV109" s="953" t="s">
        <v>441</v>
      </c>
      <c r="DW109" s="951"/>
      <c r="DX109" s="951"/>
      <c r="DY109" s="951"/>
      <c r="DZ109" s="982"/>
    </row>
    <row r="110" spans="1:131" s="248" customFormat="1" ht="26.25" customHeight="1" x14ac:dyDescent="0.15">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393418</v>
      </c>
      <c r="AB110" s="944"/>
      <c r="AC110" s="944"/>
      <c r="AD110" s="944"/>
      <c r="AE110" s="945"/>
      <c r="AF110" s="946">
        <v>369307</v>
      </c>
      <c r="AG110" s="944"/>
      <c r="AH110" s="944"/>
      <c r="AI110" s="944"/>
      <c r="AJ110" s="945"/>
      <c r="AK110" s="946">
        <v>401538</v>
      </c>
      <c r="AL110" s="944"/>
      <c r="AM110" s="944"/>
      <c r="AN110" s="944"/>
      <c r="AO110" s="945"/>
      <c r="AP110" s="947">
        <v>13.9</v>
      </c>
      <c r="AQ110" s="948"/>
      <c r="AR110" s="948"/>
      <c r="AS110" s="948"/>
      <c r="AT110" s="949"/>
      <c r="AU110" s="983" t="s">
        <v>73</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4828330</v>
      </c>
      <c r="BR110" s="891"/>
      <c r="BS110" s="891"/>
      <c r="BT110" s="891"/>
      <c r="BU110" s="891"/>
      <c r="BV110" s="891">
        <v>5083020</v>
      </c>
      <c r="BW110" s="891"/>
      <c r="BX110" s="891"/>
      <c r="BY110" s="891"/>
      <c r="BZ110" s="891"/>
      <c r="CA110" s="891">
        <v>5273091</v>
      </c>
      <c r="CB110" s="891"/>
      <c r="CC110" s="891"/>
      <c r="CD110" s="891"/>
      <c r="CE110" s="891"/>
      <c r="CF110" s="915">
        <v>182.5</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447</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448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449</v>
      </c>
      <c r="AB111" s="972"/>
      <c r="AC111" s="972"/>
      <c r="AD111" s="972"/>
      <c r="AE111" s="973"/>
      <c r="AF111" s="974" t="s">
        <v>397</v>
      </c>
      <c r="AG111" s="972"/>
      <c r="AH111" s="972"/>
      <c r="AI111" s="972"/>
      <c r="AJ111" s="973"/>
      <c r="AK111" s="974" t="s">
        <v>449</v>
      </c>
      <c r="AL111" s="972"/>
      <c r="AM111" s="972"/>
      <c r="AN111" s="972"/>
      <c r="AO111" s="973"/>
      <c r="AP111" s="975" t="s">
        <v>450</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449</v>
      </c>
      <c r="BW111" s="863"/>
      <c r="BX111" s="863"/>
      <c r="BY111" s="863"/>
      <c r="BZ111" s="863"/>
      <c r="CA111" s="863" t="s">
        <v>447</v>
      </c>
      <c r="CB111" s="863"/>
      <c r="CC111" s="863"/>
      <c r="CD111" s="863"/>
      <c r="CE111" s="863"/>
      <c r="CF111" s="924" t="s">
        <v>450</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450</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455</v>
      </c>
      <c r="AG112" s="826"/>
      <c r="AH112" s="826"/>
      <c r="AI112" s="826"/>
      <c r="AJ112" s="827"/>
      <c r="AK112" s="828" t="s">
        <v>128</v>
      </c>
      <c r="AL112" s="826"/>
      <c r="AM112" s="826"/>
      <c r="AN112" s="826"/>
      <c r="AO112" s="827"/>
      <c r="AP112" s="873" t="s">
        <v>449</v>
      </c>
      <c r="AQ112" s="874"/>
      <c r="AR112" s="874"/>
      <c r="AS112" s="874"/>
      <c r="AT112" s="875"/>
      <c r="AU112" s="985"/>
      <c r="AV112" s="986"/>
      <c r="AW112" s="986"/>
      <c r="AX112" s="986"/>
      <c r="AY112" s="986"/>
      <c r="AZ112" s="861" t="s">
        <v>456</v>
      </c>
      <c r="BA112" s="796"/>
      <c r="BB112" s="796"/>
      <c r="BC112" s="796"/>
      <c r="BD112" s="796"/>
      <c r="BE112" s="796"/>
      <c r="BF112" s="796"/>
      <c r="BG112" s="796"/>
      <c r="BH112" s="796"/>
      <c r="BI112" s="796"/>
      <c r="BJ112" s="796"/>
      <c r="BK112" s="796"/>
      <c r="BL112" s="796"/>
      <c r="BM112" s="796"/>
      <c r="BN112" s="796"/>
      <c r="BO112" s="796"/>
      <c r="BP112" s="797"/>
      <c r="BQ112" s="862">
        <v>1555792</v>
      </c>
      <c r="BR112" s="863"/>
      <c r="BS112" s="863"/>
      <c r="BT112" s="863"/>
      <c r="BU112" s="863"/>
      <c r="BV112" s="863">
        <v>1522951</v>
      </c>
      <c r="BW112" s="863"/>
      <c r="BX112" s="863"/>
      <c r="BY112" s="863"/>
      <c r="BZ112" s="863"/>
      <c r="CA112" s="863">
        <v>1562928</v>
      </c>
      <c r="CB112" s="863"/>
      <c r="CC112" s="863"/>
      <c r="CD112" s="863"/>
      <c r="CE112" s="863"/>
      <c r="CF112" s="924">
        <v>54.1</v>
      </c>
      <c r="CG112" s="925"/>
      <c r="CH112" s="925"/>
      <c r="CI112" s="925"/>
      <c r="CJ112" s="925"/>
      <c r="CK112" s="980"/>
      <c r="CL112" s="867"/>
      <c r="CM112" s="870" t="s">
        <v>457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455</v>
      </c>
      <c r="DH112" s="863"/>
      <c r="DI112" s="863"/>
      <c r="DJ112" s="863"/>
      <c r="DK112" s="863"/>
      <c r="DL112" s="863" t="s">
        <v>447</v>
      </c>
      <c r="DM112" s="863"/>
      <c r="DN112" s="863"/>
      <c r="DO112" s="863"/>
      <c r="DP112" s="863"/>
      <c r="DQ112" s="863" t="s">
        <v>449</v>
      </c>
      <c r="DR112" s="863"/>
      <c r="DS112" s="863"/>
      <c r="DT112" s="863"/>
      <c r="DU112" s="863"/>
      <c r="DV112" s="840" t="s">
        <v>449</v>
      </c>
      <c r="DW112" s="840"/>
      <c r="DX112" s="840"/>
      <c r="DY112" s="840"/>
      <c r="DZ112" s="841"/>
    </row>
    <row r="113" spans="1:130" s="248" customFormat="1" ht="26.25" customHeight="1" x14ac:dyDescent="0.15">
      <c r="A113" s="967"/>
      <c r="B113" s="968"/>
      <c r="C113" s="796" t="s">
        <v>458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152101</v>
      </c>
      <c r="AB113" s="972"/>
      <c r="AC113" s="972"/>
      <c r="AD113" s="972"/>
      <c r="AE113" s="973"/>
      <c r="AF113" s="974">
        <v>154076</v>
      </c>
      <c r="AG113" s="972"/>
      <c r="AH113" s="972"/>
      <c r="AI113" s="972"/>
      <c r="AJ113" s="973"/>
      <c r="AK113" s="974">
        <v>156763</v>
      </c>
      <c r="AL113" s="972"/>
      <c r="AM113" s="972"/>
      <c r="AN113" s="972"/>
      <c r="AO113" s="973"/>
      <c r="AP113" s="975">
        <v>5.4</v>
      </c>
      <c r="AQ113" s="976"/>
      <c r="AR113" s="976"/>
      <c r="AS113" s="976"/>
      <c r="AT113" s="977"/>
      <c r="AU113" s="985"/>
      <c r="AV113" s="986"/>
      <c r="AW113" s="986"/>
      <c r="AX113" s="986"/>
      <c r="AY113" s="986"/>
      <c r="AZ113" s="861" t="s">
        <v>459</v>
      </c>
      <c r="BA113" s="796"/>
      <c r="BB113" s="796"/>
      <c r="BC113" s="796"/>
      <c r="BD113" s="796"/>
      <c r="BE113" s="796"/>
      <c r="BF113" s="796"/>
      <c r="BG113" s="796"/>
      <c r="BH113" s="796"/>
      <c r="BI113" s="796"/>
      <c r="BJ113" s="796"/>
      <c r="BK113" s="796"/>
      <c r="BL113" s="796"/>
      <c r="BM113" s="796"/>
      <c r="BN113" s="796"/>
      <c r="BO113" s="796"/>
      <c r="BP113" s="797"/>
      <c r="BQ113" s="862">
        <v>490662</v>
      </c>
      <c r="BR113" s="863"/>
      <c r="BS113" s="863"/>
      <c r="BT113" s="863"/>
      <c r="BU113" s="863"/>
      <c r="BV113" s="863">
        <v>468303</v>
      </c>
      <c r="BW113" s="863"/>
      <c r="BX113" s="863"/>
      <c r="BY113" s="863"/>
      <c r="BZ113" s="863"/>
      <c r="CA113" s="863">
        <v>419795</v>
      </c>
      <c r="CB113" s="863"/>
      <c r="CC113" s="863"/>
      <c r="CD113" s="863"/>
      <c r="CE113" s="863"/>
      <c r="CF113" s="924">
        <v>14.5</v>
      </c>
      <c r="CG113" s="925"/>
      <c r="CH113" s="925"/>
      <c r="CI113" s="925"/>
      <c r="CJ113" s="925"/>
      <c r="CK113" s="980"/>
      <c r="CL113" s="867"/>
      <c r="CM113" s="870" t="s">
        <v>460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449</v>
      </c>
      <c r="DM113" s="826"/>
      <c r="DN113" s="826"/>
      <c r="DO113" s="826"/>
      <c r="DP113" s="827"/>
      <c r="DQ113" s="828" t="s">
        <v>449</v>
      </c>
      <c r="DR113" s="826"/>
      <c r="DS113" s="826"/>
      <c r="DT113" s="826"/>
      <c r="DU113" s="827"/>
      <c r="DV113" s="873" t="s">
        <v>450</v>
      </c>
      <c r="DW113" s="874"/>
      <c r="DX113" s="874"/>
      <c r="DY113" s="874"/>
      <c r="DZ113" s="875"/>
    </row>
    <row r="114" spans="1:130" s="248" customFormat="1" ht="26.25" customHeight="1" x14ac:dyDescent="0.15">
      <c r="A114" s="967"/>
      <c r="B114" s="968"/>
      <c r="C114" s="796" t="s">
        <v>461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80270</v>
      </c>
      <c r="AB114" s="826"/>
      <c r="AC114" s="826"/>
      <c r="AD114" s="826"/>
      <c r="AE114" s="827"/>
      <c r="AF114" s="828">
        <v>75969</v>
      </c>
      <c r="AG114" s="826"/>
      <c r="AH114" s="826"/>
      <c r="AI114" s="826"/>
      <c r="AJ114" s="827"/>
      <c r="AK114" s="828">
        <v>70712</v>
      </c>
      <c r="AL114" s="826"/>
      <c r="AM114" s="826"/>
      <c r="AN114" s="826"/>
      <c r="AO114" s="827"/>
      <c r="AP114" s="873">
        <v>2.4</v>
      </c>
      <c r="AQ114" s="874"/>
      <c r="AR114" s="874"/>
      <c r="AS114" s="874"/>
      <c r="AT114" s="875"/>
      <c r="AU114" s="985"/>
      <c r="AV114" s="986"/>
      <c r="AW114" s="986"/>
      <c r="AX114" s="986"/>
      <c r="AY114" s="986"/>
      <c r="AZ114" s="861" t="s">
        <v>462</v>
      </c>
      <c r="BA114" s="796"/>
      <c r="BB114" s="796"/>
      <c r="BC114" s="796"/>
      <c r="BD114" s="796"/>
      <c r="BE114" s="796"/>
      <c r="BF114" s="796"/>
      <c r="BG114" s="796"/>
      <c r="BH114" s="796"/>
      <c r="BI114" s="796"/>
      <c r="BJ114" s="796"/>
      <c r="BK114" s="796"/>
      <c r="BL114" s="796"/>
      <c r="BM114" s="796"/>
      <c r="BN114" s="796"/>
      <c r="BO114" s="796"/>
      <c r="BP114" s="797"/>
      <c r="BQ114" s="862">
        <v>1246561</v>
      </c>
      <c r="BR114" s="863"/>
      <c r="BS114" s="863"/>
      <c r="BT114" s="863"/>
      <c r="BU114" s="863"/>
      <c r="BV114" s="863">
        <v>1224810</v>
      </c>
      <c r="BW114" s="863"/>
      <c r="BX114" s="863"/>
      <c r="BY114" s="863"/>
      <c r="BZ114" s="863"/>
      <c r="CA114" s="863">
        <v>1274685</v>
      </c>
      <c r="CB114" s="863"/>
      <c r="CC114" s="863"/>
      <c r="CD114" s="863"/>
      <c r="CE114" s="863"/>
      <c r="CF114" s="924">
        <v>44.1</v>
      </c>
      <c r="CG114" s="925"/>
      <c r="CH114" s="925"/>
      <c r="CI114" s="925"/>
      <c r="CJ114" s="925"/>
      <c r="CK114" s="980"/>
      <c r="CL114" s="867"/>
      <c r="CM114" s="870" t="s">
        <v>463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449</v>
      </c>
      <c r="DH114" s="826"/>
      <c r="DI114" s="826"/>
      <c r="DJ114" s="826"/>
      <c r="DK114" s="827"/>
      <c r="DL114" s="828" t="s">
        <v>449</v>
      </c>
      <c r="DM114" s="826"/>
      <c r="DN114" s="826"/>
      <c r="DO114" s="826"/>
      <c r="DP114" s="827"/>
      <c r="DQ114" s="828" t="s">
        <v>449</v>
      </c>
      <c r="DR114" s="826"/>
      <c r="DS114" s="826"/>
      <c r="DT114" s="826"/>
      <c r="DU114" s="827"/>
      <c r="DV114" s="873" t="s">
        <v>128</v>
      </c>
      <c r="DW114" s="874"/>
      <c r="DX114" s="874"/>
      <c r="DY114" s="874"/>
      <c r="DZ114" s="875"/>
    </row>
    <row r="115" spans="1:130" s="248" customFormat="1" ht="26.25" customHeight="1" x14ac:dyDescent="0.15">
      <c r="A115" s="967"/>
      <c r="B115" s="968"/>
      <c r="C115" s="796" t="s">
        <v>464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1748</v>
      </c>
      <c r="AB115" s="972"/>
      <c r="AC115" s="972"/>
      <c r="AD115" s="972"/>
      <c r="AE115" s="973"/>
      <c r="AF115" s="974">
        <v>1446</v>
      </c>
      <c r="AG115" s="972"/>
      <c r="AH115" s="972"/>
      <c r="AI115" s="972"/>
      <c r="AJ115" s="973"/>
      <c r="AK115" s="974">
        <v>4336</v>
      </c>
      <c r="AL115" s="972"/>
      <c r="AM115" s="972"/>
      <c r="AN115" s="972"/>
      <c r="AO115" s="973"/>
      <c r="AP115" s="975">
        <v>0.2</v>
      </c>
      <c r="AQ115" s="976"/>
      <c r="AR115" s="976"/>
      <c r="AS115" s="976"/>
      <c r="AT115" s="977"/>
      <c r="AU115" s="985"/>
      <c r="AV115" s="986"/>
      <c r="AW115" s="986"/>
      <c r="AX115" s="986"/>
      <c r="AY115" s="986"/>
      <c r="AZ115" s="861" t="s">
        <v>465</v>
      </c>
      <c r="BA115" s="796"/>
      <c r="BB115" s="796"/>
      <c r="BC115" s="796"/>
      <c r="BD115" s="796"/>
      <c r="BE115" s="796"/>
      <c r="BF115" s="796"/>
      <c r="BG115" s="796"/>
      <c r="BH115" s="796"/>
      <c r="BI115" s="796"/>
      <c r="BJ115" s="796"/>
      <c r="BK115" s="796"/>
      <c r="BL115" s="796"/>
      <c r="BM115" s="796"/>
      <c r="BN115" s="796"/>
      <c r="BO115" s="796"/>
      <c r="BP115" s="797"/>
      <c r="BQ115" s="862" t="s">
        <v>447</v>
      </c>
      <c r="BR115" s="863"/>
      <c r="BS115" s="863"/>
      <c r="BT115" s="863"/>
      <c r="BU115" s="863"/>
      <c r="BV115" s="863" t="s">
        <v>128</v>
      </c>
      <c r="BW115" s="863"/>
      <c r="BX115" s="863"/>
      <c r="BY115" s="863"/>
      <c r="BZ115" s="863"/>
      <c r="CA115" s="863" t="s">
        <v>447</v>
      </c>
      <c r="CB115" s="863"/>
      <c r="CC115" s="863"/>
      <c r="CD115" s="863"/>
      <c r="CE115" s="863"/>
      <c r="CF115" s="924" t="s">
        <v>455</v>
      </c>
      <c r="CG115" s="925"/>
      <c r="CH115" s="925"/>
      <c r="CI115" s="925"/>
      <c r="CJ115" s="925"/>
      <c r="CK115" s="980"/>
      <c r="CL115" s="867"/>
      <c r="CM115" s="861" t="s">
        <v>466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447</v>
      </c>
      <c r="DH115" s="826"/>
      <c r="DI115" s="826"/>
      <c r="DJ115" s="826"/>
      <c r="DK115" s="827"/>
      <c r="DL115" s="828" t="s">
        <v>455</v>
      </c>
      <c r="DM115" s="826"/>
      <c r="DN115" s="826"/>
      <c r="DO115" s="826"/>
      <c r="DP115" s="827"/>
      <c r="DQ115" s="828" t="s">
        <v>416</v>
      </c>
      <c r="DR115" s="826"/>
      <c r="DS115" s="826"/>
      <c r="DT115" s="826"/>
      <c r="DU115" s="827"/>
      <c r="DV115" s="873" t="s">
        <v>128</v>
      </c>
      <c r="DW115" s="874"/>
      <c r="DX115" s="874"/>
      <c r="DY115" s="874"/>
      <c r="DZ115" s="875"/>
    </row>
    <row r="116" spans="1:130" s="248" customFormat="1" ht="26.25" customHeight="1" x14ac:dyDescent="0.15">
      <c r="A116" s="969"/>
      <c r="B116" s="970"/>
      <c r="C116" s="929" t="s">
        <v>467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450</v>
      </c>
      <c r="AB116" s="826"/>
      <c r="AC116" s="826"/>
      <c r="AD116" s="826"/>
      <c r="AE116" s="827"/>
      <c r="AF116" s="828" t="s">
        <v>128</v>
      </c>
      <c r="AG116" s="826"/>
      <c r="AH116" s="826"/>
      <c r="AI116" s="826"/>
      <c r="AJ116" s="827"/>
      <c r="AK116" s="828" t="s">
        <v>450</v>
      </c>
      <c r="AL116" s="826"/>
      <c r="AM116" s="826"/>
      <c r="AN116" s="826"/>
      <c r="AO116" s="827"/>
      <c r="AP116" s="873" t="s">
        <v>447</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449</v>
      </c>
      <c r="BR116" s="863"/>
      <c r="BS116" s="863"/>
      <c r="BT116" s="863"/>
      <c r="BU116" s="863"/>
      <c r="BV116" s="863" t="s">
        <v>128</v>
      </c>
      <c r="BW116" s="863"/>
      <c r="BX116" s="863"/>
      <c r="BY116" s="863"/>
      <c r="BZ116" s="863"/>
      <c r="CA116" s="863" t="s">
        <v>449</v>
      </c>
      <c r="CB116" s="863"/>
      <c r="CC116" s="863"/>
      <c r="CD116" s="863"/>
      <c r="CE116" s="863"/>
      <c r="CF116" s="924" t="s">
        <v>128</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627537</v>
      </c>
      <c r="AB117" s="958"/>
      <c r="AC117" s="958"/>
      <c r="AD117" s="958"/>
      <c r="AE117" s="959"/>
      <c r="AF117" s="960">
        <v>600798</v>
      </c>
      <c r="AG117" s="958"/>
      <c r="AH117" s="958"/>
      <c r="AI117" s="958"/>
      <c r="AJ117" s="959"/>
      <c r="AK117" s="960">
        <v>633349</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449</v>
      </c>
      <c r="BW117" s="863"/>
      <c r="BX117" s="863"/>
      <c r="BY117" s="863"/>
      <c r="BZ117" s="863"/>
      <c r="CA117" s="863" t="s">
        <v>450</v>
      </c>
      <c r="CB117" s="863"/>
      <c r="CC117" s="863"/>
      <c r="CD117" s="863"/>
      <c r="CE117" s="863"/>
      <c r="CF117" s="924" t="s">
        <v>447</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447</v>
      </c>
      <c r="DM117" s="826"/>
      <c r="DN117" s="826"/>
      <c r="DO117" s="826"/>
      <c r="DP117" s="827"/>
      <c r="DQ117" s="828" t="s">
        <v>447</v>
      </c>
      <c r="DR117" s="826"/>
      <c r="DS117" s="826"/>
      <c r="DT117" s="826"/>
      <c r="DU117" s="827"/>
      <c r="DV117" s="873" t="s">
        <v>393</v>
      </c>
      <c r="DW117" s="874"/>
      <c r="DX117" s="874"/>
      <c r="DY117" s="874"/>
      <c r="DZ117" s="875"/>
    </row>
    <row r="118" spans="1:130" s="248" customFormat="1" ht="26.25" customHeight="1" x14ac:dyDescent="0.15">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309</v>
      </c>
      <c r="AL118" s="951"/>
      <c r="AM118" s="951"/>
      <c r="AN118" s="951"/>
      <c r="AO118" s="952"/>
      <c r="AP118" s="954" t="s">
        <v>441</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449</v>
      </c>
      <c r="BR118" s="894"/>
      <c r="BS118" s="894"/>
      <c r="BT118" s="894"/>
      <c r="BU118" s="894"/>
      <c r="BV118" s="894" t="s">
        <v>128</v>
      </c>
      <c r="BW118" s="894"/>
      <c r="BX118" s="894"/>
      <c r="BY118" s="894"/>
      <c r="BZ118" s="894"/>
      <c r="CA118" s="894" t="s">
        <v>128</v>
      </c>
      <c r="CB118" s="894"/>
      <c r="CC118" s="894"/>
      <c r="CD118" s="894"/>
      <c r="CE118" s="894"/>
      <c r="CF118" s="924" t="s">
        <v>450</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449</v>
      </c>
      <c r="DM118" s="826"/>
      <c r="DN118" s="826"/>
      <c r="DO118" s="826"/>
      <c r="DP118" s="827"/>
      <c r="DQ118" s="828" t="s">
        <v>449</v>
      </c>
      <c r="DR118" s="826"/>
      <c r="DS118" s="826"/>
      <c r="DT118" s="826"/>
      <c r="DU118" s="827"/>
      <c r="DV118" s="873" t="s">
        <v>416</v>
      </c>
      <c r="DW118" s="874"/>
      <c r="DX118" s="874"/>
      <c r="DY118" s="874"/>
      <c r="DZ118" s="875"/>
    </row>
    <row r="119" spans="1:130" s="248" customFormat="1" ht="26.25" customHeight="1" x14ac:dyDescent="0.15">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449</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475</v>
      </c>
      <c r="BP119" s="927"/>
      <c r="BQ119" s="931">
        <v>8121345</v>
      </c>
      <c r="BR119" s="894"/>
      <c r="BS119" s="894"/>
      <c r="BT119" s="894"/>
      <c r="BU119" s="894"/>
      <c r="BV119" s="894">
        <v>8299084</v>
      </c>
      <c r="BW119" s="894"/>
      <c r="BX119" s="894"/>
      <c r="BY119" s="894"/>
      <c r="BZ119" s="894"/>
      <c r="CA119" s="894">
        <v>8530499</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393</v>
      </c>
      <c r="DH119" s="809"/>
      <c r="DI119" s="809"/>
      <c r="DJ119" s="809"/>
      <c r="DK119" s="810"/>
      <c r="DL119" s="811" t="s">
        <v>128</v>
      </c>
      <c r="DM119" s="809"/>
      <c r="DN119" s="809"/>
      <c r="DO119" s="809"/>
      <c r="DP119" s="810"/>
      <c r="DQ119" s="811" t="s">
        <v>128</v>
      </c>
      <c r="DR119" s="809"/>
      <c r="DS119" s="809"/>
      <c r="DT119" s="809"/>
      <c r="DU119" s="810"/>
      <c r="DV119" s="897" t="s">
        <v>393</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393</v>
      </c>
      <c r="AG120" s="826"/>
      <c r="AH120" s="826"/>
      <c r="AI120" s="826"/>
      <c r="AJ120" s="827"/>
      <c r="AK120" s="828" t="s">
        <v>128</v>
      </c>
      <c r="AL120" s="826"/>
      <c r="AM120" s="826"/>
      <c r="AN120" s="826"/>
      <c r="AO120" s="827"/>
      <c r="AP120" s="873" t="s">
        <v>393</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2105721</v>
      </c>
      <c r="BR120" s="891"/>
      <c r="BS120" s="891"/>
      <c r="BT120" s="891"/>
      <c r="BU120" s="891"/>
      <c r="BV120" s="891">
        <v>2031326</v>
      </c>
      <c r="BW120" s="891"/>
      <c r="BX120" s="891"/>
      <c r="BY120" s="891"/>
      <c r="BZ120" s="891"/>
      <c r="CA120" s="891">
        <v>2092580</v>
      </c>
      <c r="CB120" s="891"/>
      <c r="CC120" s="891"/>
      <c r="CD120" s="891"/>
      <c r="CE120" s="891"/>
      <c r="CF120" s="915">
        <v>72.400000000000006</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1150412</v>
      </c>
      <c r="DH120" s="891"/>
      <c r="DI120" s="891"/>
      <c r="DJ120" s="891"/>
      <c r="DK120" s="891"/>
      <c r="DL120" s="891">
        <v>1150425</v>
      </c>
      <c r="DM120" s="891"/>
      <c r="DN120" s="891"/>
      <c r="DO120" s="891"/>
      <c r="DP120" s="891"/>
      <c r="DQ120" s="891">
        <v>1192711</v>
      </c>
      <c r="DR120" s="891"/>
      <c r="DS120" s="891"/>
      <c r="DT120" s="891"/>
      <c r="DU120" s="891"/>
      <c r="DV120" s="892">
        <v>41.3</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393</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11345</v>
      </c>
      <c r="BR121" s="863"/>
      <c r="BS121" s="863"/>
      <c r="BT121" s="863"/>
      <c r="BU121" s="863"/>
      <c r="BV121" s="863">
        <v>8015</v>
      </c>
      <c r="BW121" s="863"/>
      <c r="BX121" s="863"/>
      <c r="BY121" s="863"/>
      <c r="BZ121" s="863"/>
      <c r="CA121" s="863">
        <v>5118</v>
      </c>
      <c r="CB121" s="863"/>
      <c r="CC121" s="863"/>
      <c r="CD121" s="863"/>
      <c r="CE121" s="863"/>
      <c r="CF121" s="924">
        <v>0.2</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244611</v>
      </c>
      <c r="DH121" s="863"/>
      <c r="DI121" s="863"/>
      <c r="DJ121" s="863"/>
      <c r="DK121" s="863"/>
      <c r="DL121" s="863">
        <v>216964</v>
      </c>
      <c r="DM121" s="863"/>
      <c r="DN121" s="863"/>
      <c r="DO121" s="863"/>
      <c r="DP121" s="863"/>
      <c r="DQ121" s="863">
        <v>208309</v>
      </c>
      <c r="DR121" s="863"/>
      <c r="DS121" s="863"/>
      <c r="DT121" s="863"/>
      <c r="DU121" s="863"/>
      <c r="DV121" s="840">
        <v>7.2</v>
      </c>
      <c r="DW121" s="840"/>
      <c r="DX121" s="840"/>
      <c r="DY121" s="840"/>
      <c r="DZ121" s="841"/>
    </row>
    <row r="122" spans="1:130" s="248" customFormat="1" ht="26.25" customHeight="1" x14ac:dyDescent="0.15">
      <c r="A122" s="866"/>
      <c r="B122" s="867"/>
      <c r="C122" s="870" t="s">
        <v>463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393</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5145356</v>
      </c>
      <c r="BR122" s="894"/>
      <c r="BS122" s="894"/>
      <c r="BT122" s="894"/>
      <c r="BU122" s="894"/>
      <c r="BV122" s="894">
        <v>5207896</v>
      </c>
      <c r="BW122" s="894"/>
      <c r="BX122" s="894"/>
      <c r="BY122" s="894"/>
      <c r="BZ122" s="894"/>
      <c r="CA122" s="894">
        <v>5334441</v>
      </c>
      <c r="CB122" s="894"/>
      <c r="CC122" s="894"/>
      <c r="CD122" s="894"/>
      <c r="CE122" s="894"/>
      <c r="CF122" s="895">
        <v>184.6</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77747</v>
      </c>
      <c r="DH122" s="863"/>
      <c r="DI122" s="863"/>
      <c r="DJ122" s="863"/>
      <c r="DK122" s="863"/>
      <c r="DL122" s="863">
        <v>72562</v>
      </c>
      <c r="DM122" s="863"/>
      <c r="DN122" s="863"/>
      <c r="DO122" s="863"/>
      <c r="DP122" s="863"/>
      <c r="DQ122" s="863">
        <v>74856</v>
      </c>
      <c r="DR122" s="863"/>
      <c r="DS122" s="863"/>
      <c r="DT122" s="863"/>
      <c r="DU122" s="863"/>
      <c r="DV122" s="840">
        <v>2.6</v>
      </c>
      <c r="DW122" s="840"/>
      <c r="DX122" s="840"/>
      <c r="DY122" s="840"/>
      <c r="DZ122" s="841"/>
    </row>
    <row r="123" spans="1:130" s="248" customFormat="1" ht="26.25" customHeight="1" x14ac:dyDescent="0.15">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393</v>
      </c>
      <c r="AB123" s="826"/>
      <c r="AC123" s="826"/>
      <c r="AD123" s="826"/>
      <c r="AE123" s="827"/>
      <c r="AF123" s="828" t="s">
        <v>416</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486</v>
      </c>
      <c r="BP123" s="927"/>
      <c r="BQ123" s="881">
        <v>7262422</v>
      </c>
      <c r="BR123" s="882"/>
      <c r="BS123" s="882"/>
      <c r="BT123" s="882"/>
      <c r="BU123" s="882"/>
      <c r="BV123" s="882">
        <v>7247237</v>
      </c>
      <c r="BW123" s="882"/>
      <c r="BX123" s="882"/>
      <c r="BY123" s="882"/>
      <c r="BZ123" s="882"/>
      <c r="CA123" s="882">
        <v>7432139</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v>53159</v>
      </c>
      <c r="DH123" s="826"/>
      <c r="DI123" s="826"/>
      <c r="DJ123" s="826"/>
      <c r="DK123" s="827"/>
      <c r="DL123" s="828">
        <v>52853</v>
      </c>
      <c r="DM123" s="826"/>
      <c r="DN123" s="826"/>
      <c r="DO123" s="826"/>
      <c r="DP123" s="827"/>
      <c r="DQ123" s="828">
        <v>51502</v>
      </c>
      <c r="DR123" s="826"/>
      <c r="DS123" s="826"/>
      <c r="DT123" s="826"/>
      <c r="DU123" s="827"/>
      <c r="DV123" s="873">
        <v>1.8</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450</v>
      </c>
      <c r="AL124" s="826"/>
      <c r="AM124" s="826"/>
      <c r="AN124" s="826"/>
      <c r="AO124" s="827"/>
      <c r="AP124" s="873" t="s">
        <v>128</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32.1</v>
      </c>
      <c r="BR124" s="880"/>
      <c r="BS124" s="880"/>
      <c r="BT124" s="880"/>
      <c r="BU124" s="880"/>
      <c r="BV124" s="880">
        <v>39.799999999999997</v>
      </c>
      <c r="BW124" s="880"/>
      <c r="BX124" s="880"/>
      <c r="BY124" s="880"/>
      <c r="BZ124" s="880"/>
      <c r="CA124" s="880">
        <v>38</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29863</v>
      </c>
      <c r="DH124" s="809"/>
      <c r="DI124" s="809"/>
      <c r="DJ124" s="809"/>
      <c r="DK124" s="810"/>
      <c r="DL124" s="811">
        <v>30147</v>
      </c>
      <c r="DM124" s="809"/>
      <c r="DN124" s="809"/>
      <c r="DO124" s="809"/>
      <c r="DP124" s="810"/>
      <c r="DQ124" s="811">
        <v>35550</v>
      </c>
      <c r="DR124" s="809"/>
      <c r="DS124" s="809"/>
      <c r="DT124" s="809"/>
      <c r="DU124" s="810"/>
      <c r="DV124" s="897">
        <v>1.2</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449</v>
      </c>
      <c r="AB125" s="826"/>
      <c r="AC125" s="826"/>
      <c r="AD125" s="826"/>
      <c r="AE125" s="827"/>
      <c r="AF125" s="828" t="s">
        <v>490</v>
      </c>
      <c r="AG125" s="826"/>
      <c r="AH125" s="826"/>
      <c r="AI125" s="826"/>
      <c r="AJ125" s="827"/>
      <c r="AK125" s="828" t="s">
        <v>491</v>
      </c>
      <c r="AL125" s="826"/>
      <c r="AM125" s="826"/>
      <c r="AN125" s="826"/>
      <c r="AO125" s="827"/>
      <c r="AP125" s="873" t="s">
        <v>492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495</v>
      </c>
      <c r="DH125" s="891"/>
      <c r="DI125" s="891"/>
      <c r="DJ125" s="891"/>
      <c r="DK125" s="891"/>
      <c r="DL125" s="891" t="s">
        <v>496</v>
      </c>
      <c r="DM125" s="891"/>
      <c r="DN125" s="891"/>
      <c r="DO125" s="891"/>
      <c r="DP125" s="891"/>
      <c r="DQ125" s="891" t="s">
        <v>128</v>
      </c>
      <c r="DR125" s="891"/>
      <c r="DS125" s="891"/>
      <c r="DT125" s="891"/>
      <c r="DU125" s="891"/>
      <c r="DV125" s="892" t="s">
        <v>491</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495</v>
      </c>
      <c r="AB126" s="826"/>
      <c r="AC126" s="826"/>
      <c r="AD126" s="826"/>
      <c r="AE126" s="827"/>
      <c r="AF126" s="828" t="s">
        <v>496</v>
      </c>
      <c r="AG126" s="826"/>
      <c r="AH126" s="826"/>
      <c r="AI126" s="826"/>
      <c r="AJ126" s="827"/>
      <c r="AK126" s="828" t="s">
        <v>495</v>
      </c>
      <c r="AL126" s="826"/>
      <c r="AM126" s="826"/>
      <c r="AN126" s="826"/>
      <c r="AO126" s="827"/>
      <c r="AP126" s="873" t="s">
        <v>496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497</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449</v>
      </c>
      <c r="DM126" s="863"/>
      <c r="DN126" s="863"/>
      <c r="DO126" s="863"/>
      <c r="DP126" s="863"/>
      <c r="DQ126" s="863" t="s">
        <v>498</v>
      </c>
      <c r="DR126" s="863"/>
      <c r="DS126" s="863"/>
      <c r="DT126" s="863"/>
      <c r="DU126" s="863"/>
      <c r="DV126" s="840" t="s">
        <v>496</v>
      </c>
      <c r="DW126" s="840"/>
      <c r="DX126" s="840"/>
      <c r="DY126" s="840"/>
      <c r="DZ126" s="841"/>
    </row>
    <row r="127" spans="1:130" s="248" customFormat="1" ht="26.25" customHeight="1" x14ac:dyDescent="0.15">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1748</v>
      </c>
      <c r="AB127" s="826"/>
      <c r="AC127" s="826"/>
      <c r="AD127" s="826"/>
      <c r="AE127" s="827"/>
      <c r="AF127" s="828">
        <v>1446</v>
      </c>
      <c r="AG127" s="826"/>
      <c r="AH127" s="826"/>
      <c r="AI127" s="826"/>
      <c r="AJ127" s="827"/>
      <c r="AK127" s="828">
        <v>4336</v>
      </c>
      <c r="AL127" s="826"/>
      <c r="AM127" s="826"/>
      <c r="AN127" s="826"/>
      <c r="AO127" s="827"/>
      <c r="AP127" s="873">
        <v>0.2</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490</v>
      </c>
      <c r="DH127" s="863"/>
      <c r="DI127" s="863"/>
      <c r="DJ127" s="863"/>
      <c r="DK127" s="863"/>
      <c r="DL127" s="863" t="s">
        <v>128</v>
      </c>
      <c r="DM127" s="863"/>
      <c r="DN127" s="863"/>
      <c r="DO127" s="863"/>
      <c r="DP127" s="863"/>
      <c r="DQ127" s="863" t="s">
        <v>496</v>
      </c>
      <c r="DR127" s="863"/>
      <c r="DS127" s="863"/>
      <c r="DT127" s="863"/>
      <c r="DU127" s="863"/>
      <c r="DV127" s="840" t="s">
        <v>490</v>
      </c>
      <c r="DW127" s="840"/>
      <c r="DX127" s="840"/>
      <c r="DY127" s="840"/>
      <c r="DZ127" s="841"/>
    </row>
    <row r="128" spans="1:130" s="248" customFormat="1" ht="26.25" customHeight="1" thickBot="1" x14ac:dyDescent="0.2">
      <c r="A128" s="842" t="s">
        <v>505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506</v>
      </c>
      <c r="X128" s="844"/>
      <c r="Y128" s="844"/>
      <c r="Z128" s="845"/>
      <c r="AA128" s="846">
        <v>2358</v>
      </c>
      <c r="AB128" s="847"/>
      <c r="AC128" s="847"/>
      <c r="AD128" s="847"/>
      <c r="AE128" s="848"/>
      <c r="AF128" s="849">
        <v>2587</v>
      </c>
      <c r="AG128" s="847"/>
      <c r="AH128" s="847"/>
      <c r="AI128" s="847"/>
      <c r="AJ128" s="848"/>
      <c r="AK128" s="849">
        <v>3653</v>
      </c>
      <c r="AL128" s="847"/>
      <c r="AM128" s="847"/>
      <c r="AN128" s="847"/>
      <c r="AO128" s="848"/>
      <c r="AP128" s="850"/>
      <c r="AQ128" s="851"/>
      <c r="AR128" s="851"/>
      <c r="AS128" s="851"/>
      <c r="AT128" s="852"/>
      <c r="AU128" s="284"/>
      <c r="AV128" s="284"/>
      <c r="AW128" s="284"/>
      <c r="AX128" s="853" t="s">
        <v>507</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508</v>
      </c>
      <c r="CQ128" s="774"/>
      <c r="CR128" s="774"/>
      <c r="CS128" s="774"/>
      <c r="CT128" s="774"/>
      <c r="CU128" s="774"/>
      <c r="CV128" s="774"/>
      <c r="CW128" s="774"/>
      <c r="CX128" s="774"/>
      <c r="CY128" s="774"/>
      <c r="CZ128" s="774"/>
      <c r="DA128" s="774"/>
      <c r="DB128" s="774"/>
      <c r="DC128" s="774"/>
      <c r="DD128" s="774"/>
      <c r="DE128" s="774"/>
      <c r="DF128" s="775"/>
      <c r="DG128" s="836" t="s">
        <v>490</v>
      </c>
      <c r="DH128" s="837"/>
      <c r="DI128" s="837"/>
      <c r="DJ128" s="837"/>
      <c r="DK128" s="837"/>
      <c r="DL128" s="837" t="s">
        <v>495</v>
      </c>
      <c r="DM128" s="837"/>
      <c r="DN128" s="837"/>
      <c r="DO128" s="837"/>
      <c r="DP128" s="837"/>
      <c r="DQ128" s="837" t="s">
        <v>509</v>
      </c>
      <c r="DR128" s="837"/>
      <c r="DS128" s="837"/>
      <c r="DT128" s="837"/>
      <c r="DU128" s="837"/>
      <c r="DV128" s="838" t="s">
        <v>491</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510</v>
      </c>
      <c r="X129" s="823"/>
      <c r="Y129" s="823"/>
      <c r="Z129" s="824"/>
      <c r="AA129" s="825">
        <v>3082727</v>
      </c>
      <c r="AB129" s="826"/>
      <c r="AC129" s="826"/>
      <c r="AD129" s="826"/>
      <c r="AE129" s="827"/>
      <c r="AF129" s="828">
        <v>3042568</v>
      </c>
      <c r="AG129" s="826"/>
      <c r="AH129" s="826"/>
      <c r="AI129" s="826"/>
      <c r="AJ129" s="827"/>
      <c r="AK129" s="828">
        <v>3312732</v>
      </c>
      <c r="AL129" s="826"/>
      <c r="AM129" s="826"/>
      <c r="AN129" s="826"/>
      <c r="AO129" s="827"/>
      <c r="AP129" s="829"/>
      <c r="AQ129" s="830"/>
      <c r="AR129" s="830"/>
      <c r="AS129" s="830"/>
      <c r="AT129" s="831"/>
      <c r="AU129" s="286"/>
      <c r="AV129" s="286"/>
      <c r="AW129" s="286"/>
      <c r="AX129" s="795" t="s">
        <v>511</v>
      </c>
      <c r="AY129" s="796"/>
      <c r="AZ129" s="796"/>
      <c r="BA129" s="796"/>
      <c r="BB129" s="796"/>
      <c r="BC129" s="796"/>
      <c r="BD129" s="796"/>
      <c r="BE129" s="797"/>
      <c r="BF129" s="815" t="s">
        <v>512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514</v>
      </c>
      <c r="X130" s="823"/>
      <c r="Y130" s="823"/>
      <c r="Z130" s="824"/>
      <c r="AA130" s="825">
        <v>410076</v>
      </c>
      <c r="AB130" s="826"/>
      <c r="AC130" s="826"/>
      <c r="AD130" s="826"/>
      <c r="AE130" s="827"/>
      <c r="AF130" s="828">
        <v>401534</v>
      </c>
      <c r="AG130" s="826"/>
      <c r="AH130" s="826"/>
      <c r="AI130" s="826"/>
      <c r="AJ130" s="827"/>
      <c r="AK130" s="828">
        <v>423420</v>
      </c>
      <c r="AL130" s="826"/>
      <c r="AM130" s="826"/>
      <c r="AN130" s="826"/>
      <c r="AO130" s="827"/>
      <c r="AP130" s="829"/>
      <c r="AQ130" s="830"/>
      <c r="AR130" s="830"/>
      <c r="AS130" s="830"/>
      <c r="AT130" s="831"/>
      <c r="AU130" s="286"/>
      <c r="AV130" s="286"/>
      <c r="AW130" s="286"/>
      <c r="AX130" s="795" t="s">
        <v>515</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516</v>
      </c>
      <c r="X131" s="806"/>
      <c r="Y131" s="806"/>
      <c r="Z131" s="807"/>
      <c r="AA131" s="808">
        <v>2672651</v>
      </c>
      <c r="AB131" s="809"/>
      <c r="AC131" s="809"/>
      <c r="AD131" s="809"/>
      <c r="AE131" s="810"/>
      <c r="AF131" s="811">
        <v>2641034</v>
      </c>
      <c r="AG131" s="809"/>
      <c r="AH131" s="809"/>
      <c r="AI131" s="809"/>
      <c r="AJ131" s="810"/>
      <c r="AK131" s="811">
        <v>2889312</v>
      </c>
      <c r="AL131" s="809"/>
      <c r="AM131" s="809"/>
      <c r="AN131" s="809"/>
      <c r="AO131" s="810"/>
      <c r="AP131" s="812"/>
      <c r="AQ131" s="813"/>
      <c r="AR131" s="813"/>
      <c r="AS131" s="813"/>
      <c r="AT131" s="814"/>
      <c r="AU131" s="286"/>
      <c r="AV131" s="286"/>
      <c r="AW131" s="286"/>
      <c r="AX131" s="773" t="s">
        <v>517</v>
      </c>
      <c r="AY131" s="774"/>
      <c r="AZ131" s="774"/>
      <c r="BA131" s="774"/>
      <c r="BB131" s="774"/>
      <c r="BC131" s="774"/>
      <c r="BD131" s="774"/>
      <c r="BE131" s="775"/>
      <c r="BF131" s="776">
        <v>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519</v>
      </c>
      <c r="W132" s="786"/>
      <c r="X132" s="786"/>
      <c r="Y132" s="786"/>
      <c r="Z132" s="787"/>
      <c r="AA132" s="788">
        <v>8.0483011060000003</v>
      </c>
      <c r="AB132" s="789"/>
      <c r="AC132" s="789"/>
      <c r="AD132" s="789"/>
      <c r="AE132" s="790"/>
      <c r="AF132" s="791">
        <v>7.4469696340000002</v>
      </c>
      <c r="AG132" s="789"/>
      <c r="AH132" s="789"/>
      <c r="AI132" s="789"/>
      <c r="AJ132" s="790"/>
      <c r="AK132" s="791">
        <v>7.1392774470000004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520</v>
      </c>
      <c r="W133" s="765"/>
      <c r="X133" s="765"/>
      <c r="Y133" s="765"/>
      <c r="Z133" s="766"/>
      <c r="AA133" s="767">
        <v>7.7</v>
      </c>
      <c r="AB133" s="768"/>
      <c r="AC133" s="768"/>
      <c r="AD133" s="768"/>
      <c r="AE133" s="769"/>
      <c r="AF133" s="767">
        <v>7.7</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A5Q2JOcufY/YlAVwBwqIpQ+TxjMGvzJb9iRVNNReFE9CP0M9gX1kG6Ebqq/FO9eO3iQWYwFwJYFfR8IVTIk5Q==" saltValue="8uC6zLsVE3kIWFGrLs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FlfvkuDlh7qqlcCdj8okaHUgNiGx3pDHKBM3pSp+eQLwvwEddyIqCTra/cc/n73NZxiWmvwATP3uVrN8W0+oA==" saltValue="BYyd1bYyyLwyEOExKtt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sog0mXLNNlH7dkBYhN37Yo9tpXdL2QGXvsxENAtssoN2gV6I4xdfdmrn/tXgXiRbM0XCPtn3BRqe4BP0Wpeg==" saltValue="ra//ShEK9UucSfGWP0EV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529</v>
      </c>
      <c r="AL9" s="1190"/>
      <c r="AM9" s="1190"/>
      <c r="AN9" s="1191"/>
      <c r="AO9" s="314">
        <v>894118</v>
      </c>
      <c r="AP9" s="314">
        <v>111458</v>
      </c>
      <c r="AQ9" s="315">
        <v>133274</v>
      </c>
      <c r="AR9" s="316">
        <v>-16.399999999999999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530</v>
      </c>
      <c r="AL10" s="1190"/>
      <c r="AM10" s="1190"/>
      <c r="AN10" s="1191"/>
      <c r="AO10" s="317">
        <v>143680</v>
      </c>
      <c r="AP10" s="317">
        <v>17911</v>
      </c>
      <c r="AQ10" s="318">
        <v>18858</v>
      </c>
      <c r="AR10" s="319">
        <v>-5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531</v>
      </c>
      <c r="AL11" s="1190"/>
      <c r="AM11" s="1190"/>
      <c r="AN11" s="1191"/>
      <c r="AO11" s="317">
        <v>491</v>
      </c>
      <c r="AP11" s="317">
        <v>61</v>
      </c>
      <c r="AQ11" s="318">
        <v>1196</v>
      </c>
      <c r="AR11" s="319">
        <v>-94.9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532</v>
      </c>
      <c r="AL12" s="1190"/>
      <c r="AM12" s="1190"/>
      <c r="AN12" s="1191"/>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534</v>
      </c>
      <c r="AL13" s="1190"/>
      <c r="AM13" s="1190"/>
      <c r="AN13" s="1191"/>
      <c r="AO13" s="317">
        <v>39772</v>
      </c>
      <c r="AP13" s="317">
        <v>4958</v>
      </c>
      <c r="AQ13" s="318">
        <v>5360</v>
      </c>
      <c r="AR13" s="319">
        <v>-7.5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535</v>
      </c>
      <c r="AL14" s="1190"/>
      <c r="AM14" s="1190"/>
      <c r="AN14" s="1191"/>
      <c r="AO14" s="317">
        <v>35572</v>
      </c>
      <c r="AP14" s="317">
        <v>4434</v>
      </c>
      <c r="AQ14" s="318">
        <v>2713</v>
      </c>
      <c r="AR14" s="319">
        <v>63.4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536</v>
      </c>
      <c r="AL15" s="1193"/>
      <c r="AM15" s="1193"/>
      <c r="AN15" s="1194"/>
      <c r="AO15" s="317">
        <v>-66885</v>
      </c>
      <c r="AP15" s="317">
        <v>-8338</v>
      </c>
      <c r="AQ15" s="318">
        <v>-11837</v>
      </c>
      <c r="AR15" s="319">
        <v>-29.6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1046748</v>
      </c>
      <c r="AP16" s="317">
        <v>130485</v>
      </c>
      <c r="AQ16" s="318">
        <v>149564</v>
      </c>
      <c r="AR16" s="319">
        <v>-12.8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541</v>
      </c>
      <c r="AL21" s="1196"/>
      <c r="AM21" s="1196"/>
      <c r="AN21" s="1197"/>
      <c r="AO21" s="330">
        <v>14.71</v>
      </c>
      <c r="AP21" s="331">
        <v>13.76</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542</v>
      </c>
      <c r="AL22" s="1196"/>
      <c r="AM22" s="1196"/>
      <c r="AN22" s="1197"/>
      <c r="AO22" s="335">
        <v>96.9</v>
      </c>
      <c r="AP22" s="336">
        <v>95.5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546</v>
      </c>
      <c r="AL32" s="1179"/>
      <c r="AM32" s="1179"/>
      <c r="AN32" s="1180"/>
      <c r="AO32" s="345">
        <v>401538</v>
      </c>
      <c r="AP32" s="345">
        <v>50055</v>
      </c>
      <c r="AQ32" s="346">
        <v>71500</v>
      </c>
      <c r="AR32" s="347">
        <v>-30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547</v>
      </c>
      <c r="AL33" s="1179"/>
      <c r="AM33" s="1179"/>
      <c r="AN33" s="118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548</v>
      </c>
      <c r="AL34" s="1179"/>
      <c r="AM34" s="1179"/>
      <c r="AN34" s="1180"/>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549</v>
      </c>
      <c r="AL35" s="1179"/>
      <c r="AM35" s="1179"/>
      <c r="AN35" s="1180"/>
      <c r="AO35" s="345">
        <v>156763</v>
      </c>
      <c r="AP35" s="345">
        <v>19542</v>
      </c>
      <c r="AQ35" s="346">
        <v>19534</v>
      </c>
      <c r="AR35" s="347">
        <v>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550</v>
      </c>
      <c r="AL36" s="1179"/>
      <c r="AM36" s="1179"/>
      <c r="AN36" s="1180"/>
      <c r="AO36" s="345">
        <v>70712</v>
      </c>
      <c r="AP36" s="345">
        <v>8815</v>
      </c>
      <c r="AQ36" s="346">
        <v>5450</v>
      </c>
      <c r="AR36" s="347">
        <v>61.7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551</v>
      </c>
      <c r="AL37" s="1179"/>
      <c r="AM37" s="1179"/>
      <c r="AN37" s="1180"/>
      <c r="AO37" s="345">
        <v>4336</v>
      </c>
      <c r="AP37" s="345">
        <v>541</v>
      </c>
      <c r="AQ37" s="346">
        <v>1039</v>
      </c>
      <c r="AR37" s="347">
        <v>-47.9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552</v>
      </c>
      <c r="AL38" s="1176"/>
      <c r="AM38" s="1176"/>
      <c r="AN38" s="1177"/>
      <c r="AO38" s="348" t="s">
        <v>533</v>
      </c>
      <c r="AP38" s="348" t="s">
        <v>533</v>
      </c>
      <c r="AQ38" s="349">
        <v>9</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553</v>
      </c>
      <c r="AL39" s="1176"/>
      <c r="AM39" s="1176"/>
      <c r="AN39" s="1177"/>
      <c r="AO39" s="345">
        <v>-3653</v>
      </c>
      <c r="AP39" s="345">
        <v>-455</v>
      </c>
      <c r="AQ39" s="346">
        <v>-2217</v>
      </c>
      <c r="AR39" s="347">
        <v>-79.5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554</v>
      </c>
      <c r="AL40" s="1179"/>
      <c r="AM40" s="1179"/>
      <c r="AN40" s="1180"/>
      <c r="AO40" s="345">
        <v>-423420</v>
      </c>
      <c r="AP40" s="345">
        <v>-52782</v>
      </c>
      <c r="AQ40" s="346">
        <v>-63826</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206276</v>
      </c>
      <c r="AP41" s="345">
        <v>25714</v>
      </c>
      <c r="AQ41" s="346">
        <v>31490</v>
      </c>
      <c r="AR41" s="347">
        <v>-18.3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524</v>
      </c>
      <c r="AN49" s="1186" t="s">
        <v>558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1001149</v>
      </c>
      <c r="AN51" s="367">
        <v>115486</v>
      </c>
      <c r="AO51" s="368">
        <v>37.799999999999997</v>
      </c>
      <c r="AP51" s="369">
        <v>119882</v>
      </c>
      <c r="AQ51" s="370">
        <v>9.1</v>
      </c>
      <c r="AR51" s="371">
        <v>28.7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705836</v>
      </c>
      <c r="AN52" s="375">
        <v>81421</v>
      </c>
      <c r="AO52" s="376">
        <v>23</v>
      </c>
      <c r="AP52" s="377">
        <v>66481</v>
      </c>
      <c r="AQ52" s="378">
        <v>6</v>
      </c>
      <c r="AR52" s="379">
        <v>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1025442</v>
      </c>
      <c r="AN53" s="367">
        <v>120385</v>
      </c>
      <c r="AO53" s="368">
        <v>4.2</v>
      </c>
      <c r="AP53" s="369">
        <v>116162</v>
      </c>
      <c r="AQ53" s="370">
        <v>-3.1</v>
      </c>
      <c r="AR53" s="371">
        <v>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928253</v>
      </c>
      <c r="AN54" s="375">
        <v>108975</v>
      </c>
      <c r="AO54" s="376">
        <v>33.799999999999997</v>
      </c>
      <c r="AP54" s="377">
        <v>61562</v>
      </c>
      <c r="AQ54" s="378">
        <v>-7.4</v>
      </c>
      <c r="AR54" s="379">
        <v>41.2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757625</v>
      </c>
      <c r="AN55" s="367">
        <v>91050</v>
      </c>
      <c r="AO55" s="368">
        <v>-24.4</v>
      </c>
      <c r="AP55" s="369">
        <v>121449</v>
      </c>
      <c r="AQ55" s="370">
        <v>4.5999999999999996</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511877</v>
      </c>
      <c r="AN56" s="375">
        <v>61516</v>
      </c>
      <c r="AO56" s="376">
        <v>-43.6</v>
      </c>
      <c r="AP56" s="377">
        <v>62922</v>
      </c>
      <c r="AQ56" s="378">
        <v>2.2000000000000002</v>
      </c>
      <c r="AR56" s="379">
        <v>-45.8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809504</v>
      </c>
      <c r="AN57" s="367">
        <v>99119</v>
      </c>
      <c r="AO57" s="368">
        <v>8.9</v>
      </c>
      <c r="AP57" s="369">
        <v>145139</v>
      </c>
      <c r="AQ57" s="370">
        <v>19.5</v>
      </c>
      <c r="AR57" s="371">
        <v>-10.6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501197</v>
      </c>
      <c r="AN58" s="375">
        <v>61369</v>
      </c>
      <c r="AO58" s="376">
        <v>-0.2</v>
      </c>
      <c r="AP58" s="377">
        <v>83762</v>
      </c>
      <c r="AQ58" s="378">
        <v>33.1</v>
      </c>
      <c r="AR58" s="379">
        <v>-33.299999999999997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1001858</v>
      </c>
      <c r="AN59" s="367">
        <v>124889</v>
      </c>
      <c r="AO59" s="368">
        <v>26</v>
      </c>
      <c r="AP59" s="369">
        <v>125391</v>
      </c>
      <c r="AQ59" s="370">
        <v>-13.6</v>
      </c>
      <c r="AR59" s="371">
        <v>39.6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591306</v>
      </c>
      <c r="AN60" s="375">
        <v>73711</v>
      </c>
      <c r="AO60" s="376">
        <v>20.100000000000001</v>
      </c>
      <c r="AP60" s="377">
        <v>68516</v>
      </c>
      <c r="AQ60" s="378">
        <v>-18.2</v>
      </c>
      <c r="AR60" s="379">
        <v>38.299999999999997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919116</v>
      </c>
      <c r="AN61" s="382">
        <v>110186</v>
      </c>
      <c r="AO61" s="383">
        <v>10.5</v>
      </c>
      <c r="AP61" s="384">
        <v>125605</v>
      </c>
      <c r="AQ61" s="385">
        <v>3.3</v>
      </c>
      <c r="AR61" s="371">
        <v>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647694</v>
      </c>
      <c r="AN62" s="375">
        <v>77398</v>
      </c>
      <c r="AO62" s="376">
        <v>6.6</v>
      </c>
      <c r="AP62" s="377">
        <v>68649</v>
      </c>
      <c r="AQ62" s="378">
        <v>3.1</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lvcLOUN6LeDy4zItNSAkKXPS0szLfJZJNoWIiUP6kc1leAFkwuPOEhMw9N/IqcMD09TtNfRACLyzfKl6+Gb+w==" saltValue="Dty3Qu3OUWYn6weYQ1WM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topLeftCell="B1" zoomScale="55" zoomScaleNormal="55" zoomScaleSheetLayoutView="55" workbookViewId="0">
      <selection activeCell="B1" sqref="B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2"/>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sheetData>
  <sheetProtection algorithmName="SHA-512" hashValue="U7YtBAV5BLCNtRe6CY/9h4IOpVG7XkpGfrRN+myeGz1d0vxsOe5Sa3+vfH+UlWm4ByfYo6ZfdJOyBvpJRbzwDg==" saltValue="KVbURmt/KW11FHqcWc3Z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6JEZUIjWE9cs1DxVPAfX8rVwWgk5ixsI7O7FSEtpkq60oFSHuB91XvbVyQ1iOyU+YWl6jnwAB0Zm+m9cEo7UjA==" saltValue="lsJLsRt+on4GXh4Hwv9c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39.25</v>
      </c>
      <c r="G47" s="12">
        <v>40.32</v>
      </c>
      <c r="H47" s="12">
        <v>33.79</v>
      </c>
      <c r="I47" s="12">
        <v>34.659999999999997</v>
      </c>
      <c r="J47" s="13">
        <v>32.28</v>
      </c>
    </row>
    <row r="48" spans="2:10" ht="57.75" customHeight="1" x14ac:dyDescent="0.15">
      <c r="B48" s="14"/>
      <c r="C48" s="1202" t="s">
        <v>4</v>
      </c>
      <c r="D48" s="1202"/>
      <c r="E48" s="1203"/>
      <c r="F48" s="15">
        <v>9.93</v>
      </c>
      <c r="G48" s="16">
        <v>9.24</v>
      </c>
      <c r="H48" s="16">
        <v>5.03</v>
      </c>
      <c r="I48" s="16">
        <v>3.4</v>
      </c>
      <c r="J48" s="17">
        <v>6.44</v>
      </c>
    </row>
    <row r="49" spans="2:10" ht="57.75" customHeight="1" thickBot="1" x14ac:dyDescent="0.2">
      <c r="B49" s="18"/>
      <c r="C49" s="1204" t="s">
        <v>5</v>
      </c>
      <c r="D49" s="1204"/>
      <c r="E49" s="1205"/>
      <c r="F49" s="19">
        <v>2.5299999999999998</v>
      </c>
      <c r="G49" s="20" t="s">
        <v>579</v>
      </c>
      <c r="H49" s="20" t="s">
        <v>580</v>
      </c>
      <c r="I49" s="20" t="s">
        <v>581</v>
      </c>
      <c r="J49" s="21">
        <v>3.77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sheetData>
  <sheetProtection algorithmName="SHA-512" hashValue="BVv24gxc02kVLvnTvBYVSb2GLUttyECF2XnArfvsDkZFZ1CrQkq4qDkjzPbk7Y9UqEo85ktvFEfFOGp4BrEUCQ==" saltValue="c9ekLE7yAIYvnFwmIDOa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2022-03-10T06:36:27Z</cp:lastPrinted>
  <dcterms:created xsi:type="dcterms:W3CDTF">2022-02-02T05:25:07Z</dcterms:created>
  <dcterms:modified xsi:type="dcterms:W3CDTF">2022-03-10T07:33:05Z</dcterms:modified>
  <cp:category/>
</cp:coreProperties>
</file>