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192.168.0.10\共有フォルダ\総務課\0_財政係\鈴木康生\H29鈴木康生\1.財政\公会計\【財政状況資料集】_223042_南伊豆町_2016\"/>
    </mc:Choice>
  </mc:AlternateContent>
  <bookViews>
    <workbookView xWindow="0" yWindow="0" windowWidth="20490" windowHeight="7440"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CO35" i="9"/>
  <c r="AM35" i="9"/>
  <c r="CO34" i="9"/>
  <c r="BW34" i="9"/>
  <c r="BW35" i="9" s="1"/>
  <c r="BW36" i="9" s="1"/>
  <c r="BW37" i="9" s="1"/>
  <c r="BW38" i="9" s="1"/>
  <c r="BW39" i="9" s="1"/>
  <c r="BW40" i="9" s="1"/>
  <c r="BW41" i="9" s="1"/>
  <c r="BW42" i="9" s="1"/>
  <c r="C34" i="9"/>
  <c r="C35" i="9" s="1"/>
  <c r="AM34" i="9" l="1"/>
  <c r="BE34" i="9" s="1"/>
  <c r="BE35" i="9" s="1"/>
  <c r="BE36" i="9" s="1"/>
  <c r="BE37"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<sst xmlns="http://schemas.openxmlformats.org/spreadsheetml/2006/main" count="1073" uniqueCount="579">
  <si>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</si>
  <si>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</si>
  <si>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</si>
  <si>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</si>
  <si>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</si>
  <si>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</si>
  <si>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</si>
  <si>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</si>
  <si>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</si>
  <si>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</si>
  <si>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</si>
  <si>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</si>
  <si>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</si>
  <si>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</si>
  <si>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</si>
  <si>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</si>
  <si>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</si>
  <si>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</si>
  <si>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</si>
  <si>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</si>
  <si>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</si>
  <si>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</si>
  <si>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</si>
  <si>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</si>
  <si>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</si>
  <si>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</si>
  <si>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</si>
  <si>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</si>
  <si>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</si>
  <si>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</si>
  <si>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</si>
  <si>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</si>
  <si>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</si>
  <si>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</si>
  <si>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</si>
  <si>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</si>
  <si>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</si>
  <si>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</si>
  <si>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</si>
  <si>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</si>
  <si>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</si>
  <si>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</si>
  <si>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</si>
  <si>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</si>
  <si>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</si>
  <si>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</si>
  <si>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</si>
  <si>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</si>
  <si>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</si>
  <si>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</si>
  <si>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</si>
  <si>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</si>
  <si>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</si>
  <si>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</si>
  <si>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</si>
  <si>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</si>
  <si>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</si>
  <si>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</si>
  <si>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</si>
  <si>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</si>
  <si>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</si>
  <si>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</si>
  <si>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</si>
  <si>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</si>
  <si>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</si>
  <si>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</si>
  <si>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</si>
  <si>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</si>
  <si>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</si>
  <si>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</si>
  <si>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</si>
  <si>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</si>
  <si>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</si>
  <si>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</si>
  <si>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</si>
  <si>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6"/>
  </si>
  <si>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</si>
  <si>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</si>
  <si>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</si>
  <si>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6"/>
  </si>
  <si>
    <t>経常収支比率</t>
    <rPh sb="0" eb="2">
      <t>ケイジョウ</t>
    </rPh>
    <rPh sb="2" eb="4">
      <t>シュウシ</t>
    </rPh>
    <rPh sb="4" eb="6">
      <t>ヒリツ</t>
    </rPh>
    <phoneticPr fontId="5"/>
  </si>
  <si>
    <t>市町村名</t>
    <rPh sb="0" eb="3">
      <t>シチョウソン</t>
    </rPh>
    <rPh sb="3" eb="4">
      <t>メイ</t>
    </rPh>
    <phoneticPr fontId="5"/>
  </si>
  <si>
    <t>南伊豆町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</si>
  <si>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</si>
  <si>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</si>
  <si>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</si>
  <si>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6"/>
  </si>
  <si>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</si>
  <si>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</si>
  <si>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</si>
  <si>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</si>
  <si>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</si>
  <si>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</si>
  <si>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</si>
  <si>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6"/>
  </si>
  <si>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</si>
  <si>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</si>
  <si>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</si>
  <si>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中部</t>
    <rPh sb="0" eb="2">
      <t>チュウブ</t>
    </rPh>
    <phoneticPr fontId="5"/>
  </si>
  <si>
    <t>○</t>
    <phoneticPr fontId="5"/>
  </si>
  <si>
    <t>単年度収支</t>
    <phoneticPr fontId="16"/>
  </si>
  <si>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</si>
  <si>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</si>
  <si>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</si>
  <si>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</si>
  <si>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6"/>
  </si>
  <si>
    <t>健全化判断比率</t>
    <phoneticPr fontId="5"/>
  </si>
  <si>
    <t>-10.4</t>
    <phoneticPr fontId="5"/>
  </si>
  <si>
    <t>山振</t>
    <rPh sb="0" eb="1">
      <t>ヤマ</t>
    </rPh>
    <rPh sb="1" eb="2">
      <t>フ</t>
    </rPh>
    <phoneticPr fontId="5"/>
  </si>
  <si>
    <t>繰上償還金</t>
    <phoneticPr fontId="16"/>
  </si>
  <si>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</si>
  <si>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</si>
  <si>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</si>
  <si>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</si>
  <si>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t>低開発</t>
    <rPh sb="0" eb="1">
      <t>テイ</t>
    </rPh>
    <rPh sb="1" eb="3">
      <t>カイハツ</t>
    </rPh>
    <phoneticPr fontId="5"/>
  </si>
  <si>
    <t>×</t>
    <phoneticPr fontId="5"/>
  </si>
  <si>
    <t>積立金取崩し額</t>
    <phoneticPr fontId="16"/>
  </si>
  <si>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</si>
  <si>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</si>
  <si>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</si>
  <si>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</si>
  <si>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</si>
  <si>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</si>
  <si>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6"/>
  </si>
  <si>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</si>
  <si>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</si>
  <si>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</si>
  <si>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</si>
  <si>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6"/>
  </si>
  <si>
    <t>増減率  (％)</t>
    <rPh sb="0" eb="2">
      <t>ゾウゲン</t>
    </rPh>
    <rPh sb="2" eb="3">
      <t>リツ</t>
    </rPh>
    <phoneticPr fontId="5"/>
  </si>
  <si>
    <t>-1.3</t>
    <phoneticPr fontId="5"/>
  </si>
  <si>
    <t>基準財政需要額</t>
    <phoneticPr fontId="16"/>
  </si>
  <si>
    <t>うち日本人(％)</t>
    <phoneticPr fontId="5"/>
  </si>
  <si>
    <t>第3次</t>
    <rPh sb="0" eb="1">
      <t>ダイ</t>
    </rPh>
    <rPh sb="2" eb="3">
      <t>ジ</t>
    </rPh>
    <phoneticPr fontId="5"/>
  </si>
  <si>
    <t>標準税収入額等</t>
    <phoneticPr fontId="16"/>
  </si>
  <si>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</si>
  <si>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6"/>
  </si>
  <si>
    <t>人口密度 (人/k㎡)</t>
    <rPh sb="0" eb="2">
      <t>ジンコウ</t>
    </rPh>
    <rPh sb="2" eb="4">
      <t>ミツド</t>
    </rPh>
    <phoneticPr fontId="5"/>
  </si>
  <si>
    <t>歳入一般財源等</t>
    <rPh sb="0" eb="2">
      <t>サイニュウ</t>
    </rPh>
    <rPh sb="2" eb="4">
      <t>イッパン</t>
    </rPh>
    <rPh sb="4" eb="6">
      <t>ザイゲン</t>
    </rPh>
    <rPh sb="6" eb="7">
      <t>トウ</t>
    </rPh>
    <phoneticPr fontId="16"/>
  </si>
  <si>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</si>
  <si>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</si>
  <si>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</si>
  <si>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</si>
  <si>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</si>
  <si>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</si>
  <si>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</si>
  <si>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</si>
  <si>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</si>
  <si>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</si>
  <si>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</si>
  <si>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</si>
  <si>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</si>
  <si>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</si>
  <si>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</si>
  <si>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</si>
  <si>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</si>
  <si>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</si>
  <si>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</si>
  <si>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</si>
  <si>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6"/>
  </si>
  <si>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</si>
  <si>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</si>
  <si>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6"/>
  </si>
  <si>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</si>
  <si>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</si>
  <si>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</si>
  <si>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</si>
  <si>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</si>
  <si>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</si>
  <si>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</si>
  <si>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</si>
  <si>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</si>
  <si>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</si>
  <si>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</si>
  <si>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</si>
  <si>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</si>
  <si>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</si>
  <si>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</si>
  <si>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</si>
  <si>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</si>
  <si>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</si>
  <si>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</si>
  <si>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</si>
  <si>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</si>
  <si>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</si>
  <si>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</si>
  <si>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</si>
  <si>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</si>
  <si>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</si>
  <si>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6"/>
  </si>
  <si>
    <t>静岡県南伊豆町</t>
    <phoneticPr fontId="16"/>
  </si>
  <si>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</si>
  <si>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</si>
  <si>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</si>
  <si>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</si>
  <si>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</si>
  <si>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</si>
  <si>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</si>
  <si>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</si>
  <si>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</si>
  <si>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</si>
  <si>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</si>
  <si>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</si>
  <si>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</si>
  <si>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6"/>
  </si>
  <si>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</si>
  <si>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</si>
  <si>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</si>
  <si>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</si>
  <si>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</si>
  <si>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</si>
  <si>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</si>
  <si>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</si>
  <si>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</si>
  <si>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</si>
  <si>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</si>
  <si>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</si>
  <si>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</si>
  <si>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</si>
  <si>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</si>
  <si>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</si>
  <si>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</si>
  <si>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</si>
  <si>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</si>
  <si>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</si>
  <si>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</si>
  <si>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</si>
  <si>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</si>
  <si>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</si>
  <si>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</si>
  <si>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</si>
  <si>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</si>
  <si>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</si>
  <si>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</si>
  <si>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</si>
  <si>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</si>
  <si>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</si>
  <si>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</si>
  <si>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</si>
  <si>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</si>
  <si>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</si>
  <si>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</si>
  <si>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</si>
  <si>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</si>
  <si>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</si>
  <si>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</si>
  <si>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6"/>
  </si>
  <si>
    <t>　震災復興特別交付税</t>
    <phoneticPr fontId="16"/>
  </si>
  <si>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</si>
  <si>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</si>
  <si>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</si>
  <si>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</si>
  <si>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</si>
  <si>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</si>
  <si>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</si>
  <si>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</si>
  <si>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</si>
  <si>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</si>
  <si>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</si>
  <si>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</si>
  <si>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</si>
  <si>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</si>
  <si>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</si>
  <si>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</si>
  <si>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</si>
  <si>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</si>
  <si>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</si>
  <si>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</si>
  <si>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</si>
  <si>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</si>
  <si>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</si>
  <si>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</si>
  <si>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</si>
  <si>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</si>
  <si>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</si>
  <si>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</si>
  <si>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</si>
  <si>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</si>
  <si>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</si>
  <si>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</si>
  <si>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</si>
  <si>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</si>
  <si>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</si>
  <si>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</si>
  <si>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</si>
  <si>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</si>
  <si>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</si>
  <si>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6"/>
  </si>
  <si>
    <t>繰越金</t>
  </si>
  <si>
    <t>・計</t>
    <phoneticPr fontId="5"/>
  </si>
  <si>
    <t>市町村民税</t>
    <rPh sb="0" eb="3">
      <t>シチョウソン</t>
    </rPh>
    <rPh sb="3" eb="4">
      <t>ミン</t>
    </rPh>
    <rPh sb="4" eb="5">
      <t>ゼイ</t>
    </rPh>
    <phoneticPr fontId="5"/>
  </si>
  <si>
    <t>　うち利子</t>
    <phoneticPr fontId="16"/>
  </si>
  <si>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</si>
  <si>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</si>
  <si>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</si>
  <si>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</si>
  <si>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</si>
  <si>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</si>
  <si>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</si>
  <si>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</si>
  <si>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</si>
  <si>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</si>
  <si>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</si>
  <si>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</si>
  <si>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</si>
  <si>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</si>
  <si>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6"/>
  </si>
  <si>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</si>
  <si>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</si>
  <si>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6"/>
  </si>
  <si>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</si>
  <si>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</si>
  <si>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</si>
  <si>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</si>
  <si>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</si>
  <si>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</si>
  <si>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</si>
  <si>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</si>
  <si>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</si>
  <si>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</si>
  <si>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</si>
  <si>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</si>
  <si>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</si>
  <si>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</si>
  <si>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</si>
  <si>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</si>
  <si>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6"/>
  </si>
  <si>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</si>
  <si>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</si>
  <si>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</si>
  <si>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</si>
  <si>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</si>
  <si>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</si>
  <si>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</si>
  <si>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</si>
  <si>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</si>
  <si>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</si>
  <si>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</si>
  <si>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</si>
  <si>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</si>
  <si>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静岡県南伊豆町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</si>
  <si>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</si>
  <si>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</si>
  <si>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</si>
  <si>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</si>
  <si>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</si>
  <si>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</si>
  <si>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</si>
  <si>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</si>
  <si>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</si>
  <si>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</si>
  <si>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</si>
  <si>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</si>
  <si>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</si>
  <si>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</si>
  <si>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</si>
  <si>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</si>
  <si>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</si>
  <si>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</si>
  <si>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</si>
  <si>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</si>
  <si>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南伊豆町土地取得特別会計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</si>
  <si>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</si>
  <si>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</si>
  <si>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</si>
  <si>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</si>
  <si>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</si>
  <si>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</si>
  <si>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</si>
  <si>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</si>
  <si>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</si>
  <si>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</si>
  <si>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</si>
  <si>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</si>
  <si>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</si>
  <si>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</si>
  <si>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南伊豆町国民健康保険特別会計</t>
    <phoneticPr fontId="5"/>
  </si>
  <si>
    <t>南伊豆町介護保険特別会計</t>
    <phoneticPr fontId="5"/>
  </si>
  <si>
    <t>南伊豆町後期高齢者医療特別会計</t>
    <phoneticPr fontId="5"/>
  </si>
  <si>
    <t>南伊豆町水道事業会計</t>
    <phoneticPr fontId="5"/>
  </si>
  <si>
    <t>法適用企業</t>
    <phoneticPr fontId="5"/>
  </si>
  <si>
    <t>南伊豆町公共下水道事業特別会計</t>
    <phoneticPr fontId="5"/>
  </si>
  <si>
    <t>法非適用企業</t>
    <phoneticPr fontId="5"/>
  </si>
  <si>
    <t>南伊豆町子浦漁業集落排水事業特別会計</t>
    <phoneticPr fontId="5"/>
  </si>
  <si>
    <t>南伊豆町中木漁業集落排水事業特別会計</t>
    <phoneticPr fontId="5"/>
  </si>
  <si>
    <t>南伊豆町妻良漁業集落排水事業特別会計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</si>
  <si>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</si>
  <si>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</si>
  <si>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</si>
  <si>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</si>
  <si>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</si>
  <si>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</si>
  <si>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</si>
  <si>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</si>
  <si>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</si>
  <si>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</si>
  <si>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</si>
  <si>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</si>
  <si>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</si>
  <si>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</si>
  <si>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</si>
  <si>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</si>
  <si>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</si>
  <si>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</si>
  <si>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</si>
  <si>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</si>
  <si>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平成26年度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</si>
  <si>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</si>
  <si>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</si>
  <si>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</si>
  <si>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</si>
  <si>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</si>
  <si>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</si>
  <si>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</si>
  <si>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</si>
  <si>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</si>
  <si>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</si>
  <si>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</si>
  <si>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</si>
  <si>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</si>
  <si>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</si>
  <si>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</si>
  <si>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</si>
  <si>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</si>
  <si>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</si>
  <si>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</si>
  <si>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</si>
  <si>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</si>
  <si>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</si>
  <si>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</si>
  <si>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</si>
  <si>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</si>
  <si>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</si>
  <si>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</si>
  <si>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</si>
  <si>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</si>
  <si>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</si>
  <si>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</si>
  <si>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</si>
  <si>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</si>
  <si>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</si>
  <si>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</si>
  <si>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</si>
  <si>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南伊豆町公共下水道事業特別会計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</si>
  <si>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</si>
  <si>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</si>
  <si>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南伊豆町水道事業会計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</si>
  <si>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</si>
  <si>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南伊豆町妻良漁業集落排水事業特別会計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</si>
  <si>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</si>
  <si>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</si>
  <si>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</si>
  <si>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</si>
  <si>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</si>
  <si>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</si>
  <si>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</si>
  <si>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</si>
  <si>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</si>
  <si>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</si>
  <si>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</si>
  <si>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</si>
  <si>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</si>
  <si>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</si>
  <si>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</si>
  <si>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</si>
  <si>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</si>
  <si>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</si>
  <si>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</si>
  <si>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</si>
  <si>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</si>
  <si>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</si>
  <si>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</si>
  <si>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</si>
  <si>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</si>
  <si>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</si>
  <si>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</si>
  <si>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</si>
  <si>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</si>
  <si>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</si>
  <si>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</si>
  <si>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</si>
  <si>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</si>
  <si>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</si>
  <si>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</si>
  <si>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</si>
  <si>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</si>
  <si>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</si>
  <si>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</si>
  <si>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</si>
  <si>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</si>
  <si>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</si>
  <si>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</si>
  <si>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</si>
  <si>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</si>
  <si>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</si>
  <si>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</si>
  <si>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</si>
  <si>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</si>
  <si>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</si>
  <si>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</si>
  <si>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</si>
  <si>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</si>
  <si>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</si>
  <si>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</si>
  <si>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</si>
  <si>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</si>
  <si>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</si>
  <si>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</si>
  <si>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</si>
  <si>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</si>
  <si>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</si>
  <si>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</si>
  <si>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</si>
  <si>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</si>
  <si>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</si>
  <si>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</si>
  <si>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</si>
  <si>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</si>
  <si>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</si>
  <si>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</si>
  <si>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</si>
  <si>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</si>
  <si>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</si>
  <si>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</si>
  <si>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</si>
  <si>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</si>
  <si>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</si>
  <si>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</si>
  <si>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</si>
  <si>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</si>
  <si>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</si>
  <si>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3.98</t>
  </si>
  <si>
    <t>▲ 0.40</t>
  </si>
  <si>
    <t>一般会計</t>
  </si>
  <si>
    <t>南伊豆町国民健康保険特別会計</t>
  </si>
  <si>
    <t>南伊豆町水道事業会計</t>
  </si>
  <si>
    <t>南伊豆町介護保険特別会計</t>
  </si>
  <si>
    <t>南伊豆町後期高齢者医療特別会計</t>
  </si>
  <si>
    <t>南伊豆町土地取得特別会計</t>
  </si>
  <si>
    <t>南伊豆町公共下水道事業特別会計</t>
  </si>
  <si>
    <t>南伊豆町子浦漁業集落排水事業特別会計</t>
  </si>
  <si>
    <t>その他会計（赤字）</t>
  </si>
  <si>
    <t>その他会計（黒字）</t>
  </si>
  <si>
    <r>
      <t>産業構造</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5</t>
    </r>
    <r>
      <rPr>
        <sz val="11"/>
        <color theme="1"/>
        <rFont val="ＭＳ Ｐゴシック"/>
        <family val="3"/>
        <charset val="128"/>
        <scheme val="minor"/>
      </rPr>
      <t>)</t>
    </r>
    <rPh sb="0" eb="2">
      <t>サンギョウ</t>
    </rPh>
    <rPh sb="2" eb="4">
      <t>コウゾウ</t>
    </rPh>
    <phoneticPr fontId="5"/>
  </si>
  <si>
    <r>
      <t xml:space="preserve">増減率 </t>
    </r>
    <r>
      <rPr>
        <sz val="11"/>
        <color theme="1"/>
        <rFont val="ＭＳ Ｐゴシック"/>
        <family val="3"/>
        <charset val="128"/>
        <scheme val="minor"/>
      </rPr>
      <t xml:space="preserve"> </t>
    </r>
    <r>
      <rPr>
        <sz val="11"/>
        <color theme="1"/>
        <rFont val="ＭＳ Ｐゴシック"/>
        <family val="3"/>
        <charset val="128"/>
        <scheme val="minor"/>
      </rPr>
      <t>(％)</t>
    </r>
    <rPh sb="0" eb="2">
      <t>ゾウゲン</t>
    </rPh>
    <rPh sb="2" eb="3">
      <t>リツ</t>
    </rPh>
    <phoneticPr fontId="5"/>
  </si>
  <si>
    <r>
      <t>2</t>
    </r>
    <r>
      <rPr>
        <sz val="11"/>
        <color theme="1"/>
        <rFont val="ＭＳ Ｐゴシック"/>
        <family val="3"/>
        <charset val="128"/>
        <scheme val="minor"/>
      </rPr>
      <t>7年国調</t>
    </r>
    <rPh sb="2" eb="3">
      <t>ネン</t>
    </rPh>
    <rPh sb="3" eb="4">
      <t>コク</t>
    </rPh>
    <rPh sb="4" eb="5">
      <t>チョウ</t>
    </rPh>
    <phoneticPr fontId="5"/>
  </si>
  <si>
    <r>
      <t>2</t>
    </r>
    <r>
      <rPr>
        <sz val="11"/>
        <color theme="1"/>
        <rFont val="ＭＳ Ｐゴシック"/>
        <family val="3"/>
        <charset val="128"/>
        <scheme val="minor"/>
      </rPr>
      <t>2年国調</t>
    </r>
    <rPh sb="2" eb="3">
      <t>ネン</t>
    </rPh>
    <rPh sb="3" eb="4">
      <t>コク</t>
    </rPh>
    <rPh sb="4" eb="5">
      <t>チョウ</t>
    </rPh>
    <phoneticPr fontId="5"/>
  </si>
  <si>
    <r>
      <t>資金不足比率 (※</t>
    </r>
    <r>
      <rPr>
        <sz val="11"/>
        <color theme="1"/>
        <rFont val="ＭＳ Ｐゴシック"/>
        <family val="3"/>
        <charset val="128"/>
        <scheme val="minor"/>
      </rPr>
      <t>4</t>
    </r>
    <r>
      <rPr>
        <sz val="11"/>
        <color theme="1"/>
        <rFont val="ＭＳ Ｐゴシック"/>
        <family val="3"/>
        <charset val="128"/>
        <scheme val="minor"/>
      </rPr>
      <t>)</t>
    </r>
    <phoneticPr fontId="5"/>
  </si>
  <si>
    <r>
      <t>(※</t>
    </r>
    <r>
      <rPr>
        <sz val="11"/>
        <color theme="1"/>
        <rFont val="ＭＳ Ｐゴシック"/>
        <family val="3"/>
        <charset val="128"/>
        <scheme val="minor"/>
      </rPr>
      <t>3</t>
    </r>
    <r>
      <rPr>
        <sz val="11"/>
        <color theme="1"/>
        <rFont val="ＭＳ Ｐゴシック"/>
        <family val="3"/>
        <charset val="128"/>
        <scheme val="minor"/>
      </rPr>
      <t>)</t>
    </r>
    <phoneticPr fontId="5"/>
  </si>
  <si>
    <t>-</t>
    <phoneticPr fontId="2"/>
  </si>
  <si>
    <t>-</t>
    <phoneticPr fontId="2"/>
  </si>
  <si>
    <t>静岡県市町総合事務組合</t>
    <rPh sb="0" eb="3">
      <t>シズオカケン</t>
    </rPh>
    <rPh sb="3" eb="4">
      <t>シ</t>
    </rPh>
    <rPh sb="4" eb="5">
      <t>マチ</t>
    </rPh>
    <rPh sb="5" eb="7">
      <t>ソウゴウ</t>
    </rPh>
    <rPh sb="7" eb="9">
      <t>ジム</t>
    </rPh>
    <rPh sb="9" eb="11">
      <t>クミアイ</t>
    </rPh>
    <phoneticPr fontId="31"/>
  </si>
  <si>
    <t>南豆衛生プラント組合</t>
    <rPh sb="0" eb="1">
      <t>ナン</t>
    </rPh>
    <rPh sb="1" eb="2">
      <t>マメ</t>
    </rPh>
    <rPh sb="2" eb="4">
      <t>エイセイ</t>
    </rPh>
    <rPh sb="8" eb="10">
      <t>クミアイ</t>
    </rPh>
    <phoneticPr fontId="31"/>
  </si>
  <si>
    <t>伊豆斎場組合</t>
    <rPh sb="0" eb="2">
      <t>イズ</t>
    </rPh>
    <rPh sb="2" eb="4">
      <t>サイジョウ</t>
    </rPh>
    <rPh sb="4" eb="6">
      <t>クミアイ</t>
    </rPh>
    <phoneticPr fontId="31"/>
  </si>
  <si>
    <t>下田地区消防組合</t>
    <rPh sb="0" eb="2">
      <t>シモダ</t>
    </rPh>
    <rPh sb="2" eb="4">
      <t>チク</t>
    </rPh>
    <rPh sb="4" eb="6">
      <t>ショウボウ</t>
    </rPh>
    <rPh sb="6" eb="8">
      <t>クミアイ</t>
    </rPh>
    <phoneticPr fontId="31"/>
  </si>
  <si>
    <t>一部事務組合下田メディカルセンター（普通会計分）</t>
    <rPh sb="0" eb="2">
      <t>イチブ</t>
    </rPh>
    <rPh sb="2" eb="4">
      <t>ジム</t>
    </rPh>
    <rPh sb="4" eb="6">
      <t>クミアイ</t>
    </rPh>
    <rPh sb="6" eb="8">
      <t>シモダ</t>
    </rPh>
    <rPh sb="18" eb="20">
      <t>フツウ</t>
    </rPh>
    <rPh sb="20" eb="22">
      <t>カイケイ</t>
    </rPh>
    <rPh sb="22" eb="23">
      <t>ブン</t>
    </rPh>
    <phoneticPr fontId="31"/>
  </si>
  <si>
    <t>静岡県後期高齢者医療広域連合</t>
    <rPh sb="0" eb="3">
      <t>シズオカケン</t>
    </rPh>
    <rPh sb="3" eb="5">
      <t>コウキ</t>
    </rPh>
    <rPh sb="5" eb="8">
      <t>コウレイシャ</t>
    </rPh>
    <rPh sb="8" eb="10">
      <t>イリョウ</t>
    </rPh>
    <rPh sb="10" eb="12">
      <t>コウイキ</t>
    </rPh>
    <rPh sb="12" eb="14">
      <t>レンゴウ</t>
    </rPh>
    <phoneticPr fontId="31"/>
  </si>
  <si>
    <t>静岡地方滞納整理機構</t>
    <rPh sb="0" eb="2">
      <t>シズオカ</t>
    </rPh>
    <rPh sb="2" eb="4">
      <t>チホウ</t>
    </rPh>
    <rPh sb="4" eb="6">
      <t>タイノウ</t>
    </rPh>
    <rPh sb="6" eb="8">
      <t>セイリ</t>
    </rPh>
    <rPh sb="8" eb="10">
      <t>キコウ</t>
    </rPh>
    <phoneticPr fontId="31"/>
  </si>
  <si>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31"/>
  </si>
  <si>
    <t>一部事務組合下田メディカルセンター（事業会計分）</t>
    <rPh sb="0" eb="2">
      <t>イチブ</t>
    </rPh>
    <rPh sb="2" eb="4">
      <t>ジム</t>
    </rPh>
    <rPh sb="4" eb="6">
      <t>クミアイ</t>
    </rPh>
    <rPh sb="6" eb="8">
      <t>シモダ</t>
    </rPh>
    <rPh sb="18" eb="20">
      <t>ジギョウ</t>
    </rPh>
    <rPh sb="20" eb="22">
      <t>カイケイ</t>
    </rPh>
    <rPh sb="22" eb="23">
      <t>ブン</t>
    </rPh>
    <phoneticPr fontId="31"/>
  </si>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</sst>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49"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4"/>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8"/>
      <color indexed="8"/>
      <name val="ＭＳ ゴシック"/>
      <family val="3"/>
      <charset val="128"/>
    </font>
    <font>
      <sz val="9"/>
      <color indexed="8"/>
      <name val="ＭＳ Ｐゴシック"/>
      <family val="3"/>
      <charset val="128"/>
    </font>
    <font>
      <sz val="11"/>
      <name val="ＭＳ Ｐゴシック"/>
      <family val="3"/>
      <charset val="128"/>
    </font>
    <font>
      <sz val="11"/>
      <color theme="1"/>
      <name val="ＭＳ Ｐゴシック"/>
      <family val="2"/>
      <charset val="128"/>
    </font>
    <font>
      <sz val="6"/>
      <name val="ＭＳ Ｐゴシック"/>
      <family val="2"/>
      <charset val="128"/>
    </font>
    <font>
      <sz val="9"/>
      <color indexed="8"/>
      <name val="ＭＳ ゴシック"/>
      <family val="3"/>
      <charset val="128"/>
    </font>
    <font>
      <sz val="11"/>
      <color indexed="8"/>
      <name val="ＭＳ Ｐ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Ｐゴシック"/>
      <family val="3"/>
      <charset val="128"/>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11"/>
      <color theme="1"/>
      <name val="ＭＳ Ｐゴシック"/>
      <family val="3"/>
      <charset val="128"/>
    </font>
    <font>
      <sz val="11"/>
      <color theme="1"/>
      <name val="ＭＳ Ｐゴシック"/>
      <family val="2"/>
      <charset val="128"/>
      <scheme val="minor"/>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47" fillId="0" borderId="0">
      <alignment vertical="center"/>
    </xf>
  </cellStyleXfs>
  <cellXfs count="127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49" fontId="19"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0"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1"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1"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22" fillId="0" borderId="0" xfId="26" applyFont="1" applyFill="1">
      <alignment vertical="center"/>
    </xf>
    <xf numFmtId="49" fontId="22" fillId="0" borderId="0" xfId="26" applyNumberFormat="1" applyFont="1" applyFill="1">
      <alignment vertical="center"/>
    </xf>
    <xf numFmtId="0" fontId="22" fillId="0" borderId="0" xfId="26" applyFont="1">
      <alignment vertical="center"/>
    </xf>
    <xf numFmtId="0" fontId="24" fillId="0" borderId="0" xfId="26" applyFont="1" applyFill="1">
      <alignment vertical="center"/>
    </xf>
    <xf numFmtId="0" fontId="25" fillId="0" borderId="0" xfId="26" applyFont="1" applyFill="1">
      <alignment vertical="center"/>
    </xf>
    <xf numFmtId="0" fontId="22" fillId="0" borderId="36" xfId="26" applyFont="1" applyFill="1" applyBorder="1" applyAlignment="1">
      <alignment horizontal="left" vertical="center"/>
    </xf>
    <xf numFmtId="0" fontId="22" fillId="0" borderId="8" xfId="26" applyFont="1" applyFill="1" applyBorder="1" applyAlignment="1">
      <alignment horizontal="left" vertical="center"/>
    </xf>
    <xf numFmtId="0" fontId="22" fillId="0" borderId="9" xfId="26" applyFont="1" applyFill="1" applyBorder="1" applyAlignment="1">
      <alignment horizontal="left" vertical="center"/>
    </xf>
    <xf numFmtId="184" fontId="22" fillId="0" borderId="36" xfId="26" applyNumberFormat="1" applyFont="1" applyFill="1" applyBorder="1" applyAlignment="1">
      <alignment horizontal="right" vertical="center"/>
    </xf>
    <xf numFmtId="184" fontId="22" fillId="0" borderId="8" xfId="26" applyNumberFormat="1" applyFont="1" applyFill="1" applyBorder="1" applyAlignment="1">
      <alignment horizontal="right" vertical="center"/>
    </xf>
    <xf numFmtId="184" fontId="22" fillId="0" borderId="9" xfId="26" applyNumberFormat="1" applyFont="1" applyFill="1" applyBorder="1" applyAlignment="1">
      <alignment horizontal="right" vertical="center"/>
    </xf>
    <xf numFmtId="0" fontId="26" fillId="0" borderId="45" xfId="27" applyFont="1" applyFill="1" applyBorder="1" applyAlignment="1">
      <alignment vertical="center"/>
    </xf>
    <xf numFmtId="184" fontId="22" fillId="0" borderId="36" xfId="26" applyNumberFormat="1" applyFont="1" applyFill="1" applyBorder="1" applyAlignment="1">
      <alignment vertical="center"/>
    </xf>
    <xf numFmtId="184" fontId="22" fillId="0" borderId="8" xfId="26" applyNumberFormat="1" applyFont="1" applyFill="1" applyBorder="1" applyAlignment="1">
      <alignment vertical="center"/>
    </xf>
    <xf numFmtId="184" fontId="22" fillId="0" borderId="9" xfId="26" applyNumberFormat="1" applyFont="1" applyFill="1" applyBorder="1" applyAlignment="1">
      <alignment vertical="center"/>
    </xf>
    <xf numFmtId="0" fontId="22" fillId="0" borderId="7" xfId="26" applyFont="1" applyFill="1" applyBorder="1" applyAlignment="1">
      <alignment horizontal="left" vertical="center"/>
    </xf>
    <xf numFmtId="0" fontId="26" fillId="0" borderId="68" xfId="27" applyFont="1" applyFill="1" applyBorder="1" applyAlignment="1">
      <alignment horizontal="center" vertical="center"/>
    </xf>
    <xf numFmtId="0" fontId="22" fillId="0" borderId="7" xfId="26" applyFont="1" applyFill="1" applyBorder="1" applyAlignment="1">
      <alignment horizontal="center" vertical="center"/>
    </xf>
    <xf numFmtId="0" fontId="22" fillId="0" borderId="71" xfId="26" applyFont="1" applyFill="1" applyBorder="1" applyAlignment="1">
      <alignment horizontal="center" vertical="center"/>
    </xf>
    <xf numFmtId="0" fontId="27" fillId="0" borderId="72" xfId="26" applyFont="1" applyFill="1" applyBorder="1" applyAlignment="1">
      <alignment vertical="center" wrapText="1"/>
    </xf>
    <xf numFmtId="0" fontId="27" fillId="0" borderId="73" xfId="26" applyFont="1" applyFill="1" applyBorder="1" applyAlignment="1">
      <alignment vertical="center" wrapText="1"/>
    </xf>
    <xf numFmtId="181" fontId="22" fillId="0" borderId="71" xfId="26" applyNumberFormat="1" applyFont="1" applyFill="1" applyBorder="1" applyAlignment="1">
      <alignment vertical="center"/>
    </xf>
    <xf numFmtId="181" fontId="22" fillId="0" borderId="72" xfId="26" applyNumberFormat="1" applyFont="1" applyFill="1" applyBorder="1" applyAlignment="1">
      <alignment vertical="center"/>
    </xf>
    <xf numFmtId="181" fontId="22" fillId="0" borderId="73" xfId="26" applyNumberFormat="1" applyFont="1" applyFill="1" applyBorder="1" applyAlignment="1">
      <alignment vertical="center"/>
    </xf>
    <xf numFmtId="0" fontId="22" fillId="0" borderId="7" xfId="26" applyFont="1" applyFill="1" applyBorder="1">
      <alignment vertical="center"/>
    </xf>
    <xf numFmtId="0" fontId="22" fillId="0" borderId="0" xfId="26" applyFont="1" applyFill="1" applyBorder="1">
      <alignment vertical="center"/>
    </xf>
    <xf numFmtId="0" fontId="22" fillId="0" borderId="62" xfId="26" applyFont="1" applyFill="1" applyBorder="1">
      <alignment vertical="center"/>
    </xf>
    <xf numFmtId="49" fontId="22" fillId="0" borderId="7" xfId="26" applyNumberFormat="1" applyFont="1" applyFill="1" applyBorder="1">
      <alignment vertical="center"/>
    </xf>
    <xf numFmtId="49" fontId="22" fillId="0" borderId="0" xfId="26" applyNumberFormat="1" applyFont="1" applyFill="1" applyBorder="1">
      <alignment vertical="center"/>
    </xf>
    <xf numFmtId="0" fontId="22" fillId="0" borderId="0" xfId="26" applyFont="1" applyFill="1" applyBorder="1" applyAlignment="1">
      <alignment vertical="center"/>
    </xf>
    <xf numFmtId="0" fontId="22" fillId="0" borderId="0" xfId="26" applyFont="1" applyFill="1" applyBorder="1" applyAlignment="1">
      <alignment horizontal="center" vertical="center"/>
    </xf>
    <xf numFmtId="49" fontId="22" fillId="0" borderId="0" xfId="26" applyNumberFormat="1" applyFont="1" applyFill="1" applyBorder="1" applyAlignment="1">
      <alignment horizontal="center" vertical="center"/>
    </xf>
    <xf numFmtId="0" fontId="22" fillId="0" borderId="62" xfId="26" applyFont="1" applyFill="1" applyBorder="1" applyAlignment="1">
      <alignment horizontal="center" vertical="center"/>
    </xf>
    <xf numFmtId="0" fontId="22" fillId="0" borderId="71" xfId="26" applyFont="1" applyFill="1" applyBorder="1">
      <alignment vertical="center"/>
    </xf>
    <xf numFmtId="0" fontId="22" fillId="0" borderId="72" xfId="26" applyFont="1" applyFill="1" applyBorder="1">
      <alignment vertical="center"/>
    </xf>
    <xf numFmtId="0" fontId="22" fillId="0" borderId="73" xfId="26" applyFont="1" applyFill="1" applyBorder="1">
      <alignment vertical="center"/>
    </xf>
    <xf numFmtId="0" fontId="22" fillId="0" borderId="0" xfId="28" applyFont="1" applyFill="1">
      <alignment vertical="center"/>
    </xf>
    <xf numFmtId="0" fontId="29" fillId="5" borderId="0" xfId="5" applyFont="1" applyFill="1" applyProtection="1">
      <protection hidden="1"/>
    </xf>
    <xf numFmtId="0" fontId="29" fillId="5" borderId="0" xfId="5" applyFont="1" applyFill="1"/>
    <xf numFmtId="49" fontId="32" fillId="5" borderId="0" xfId="30" applyNumberFormat="1" applyFont="1" applyFill="1" applyProtection="1">
      <alignment vertical="center"/>
    </xf>
    <xf numFmtId="0" fontId="32" fillId="5" borderId="0" xfId="30" applyFont="1" applyFill="1" applyProtection="1">
      <alignment vertical="center"/>
    </xf>
    <xf numFmtId="0" fontId="32" fillId="5" borderId="0" xfId="30" applyFont="1" applyFill="1" applyBorder="1" applyAlignment="1" applyProtection="1">
      <alignment vertical="center"/>
    </xf>
    <xf numFmtId="0" fontId="32" fillId="5" borderId="72" xfId="30" applyFont="1" applyFill="1" applyBorder="1" applyProtection="1">
      <alignment vertical="center"/>
    </xf>
    <xf numFmtId="0" fontId="33" fillId="5" borderId="0" xfId="31" applyFont="1" applyFill="1" applyProtection="1">
      <alignment vertical="center"/>
    </xf>
    <xf numFmtId="0" fontId="33" fillId="0" borderId="0" xfId="31" applyFont="1" applyProtection="1">
      <alignment vertical="center"/>
    </xf>
    <xf numFmtId="0" fontId="34" fillId="5" borderId="0" xfId="30" applyFont="1" applyFill="1" applyAlignment="1" applyProtection="1">
      <alignment vertical="center"/>
    </xf>
    <xf numFmtId="0" fontId="32" fillId="5" borderId="0" xfId="30" applyFont="1" applyFill="1" applyAlignment="1" applyProtection="1">
      <alignment vertical="center"/>
    </xf>
    <xf numFmtId="0" fontId="33" fillId="5" borderId="0" xfId="31" applyFont="1" applyFill="1" applyAlignment="1" applyProtection="1">
      <alignment vertical="center"/>
    </xf>
    <xf numFmtId="0" fontId="33" fillId="0" borderId="0" xfId="31" applyFont="1" applyAlignment="1" applyProtection="1">
      <alignment vertical="center"/>
    </xf>
    <xf numFmtId="0" fontId="36" fillId="5" borderId="0" xfId="30" applyFont="1" applyFill="1" applyProtection="1">
      <alignment vertical="center"/>
    </xf>
    <xf numFmtId="0" fontId="37" fillId="5" borderId="0" xfId="30" applyFont="1" applyFill="1" applyProtection="1">
      <alignment vertical="center"/>
    </xf>
    <xf numFmtId="0" fontId="37" fillId="5" borderId="0" xfId="31" applyFont="1" applyFill="1" applyProtection="1">
      <alignment vertical="center"/>
    </xf>
    <xf numFmtId="0" fontId="37" fillId="0" borderId="0" xfId="31" applyFont="1" applyProtection="1">
      <alignment vertical="center"/>
    </xf>
    <xf numFmtId="0" fontId="36" fillId="5" borderId="0" xfId="30" applyFont="1" applyFill="1" applyBorder="1" applyProtection="1">
      <alignment vertical="center"/>
    </xf>
    <xf numFmtId="0" fontId="37" fillId="5" borderId="0" xfId="30" applyFont="1" applyFill="1" applyBorder="1" applyProtection="1">
      <alignment vertical="center"/>
    </xf>
    <xf numFmtId="0" fontId="36" fillId="0" borderId="97" xfId="30" applyFont="1" applyBorder="1" applyAlignment="1" applyProtection="1">
      <alignment horizontal="center" vertical="center" shrinkToFit="1"/>
      <protection locked="0"/>
    </xf>
    <xf numFmtId="0" fontId="36" fillId="0" borderId="97" xfId="30" applyFont="1" applyFill="1" applyBorder="1" applyAlignment="1" applyProtection="1">
      <alignment horizontal="center" vertical="center" shrinkToFit="1"/>
      <protection locked="0"/>
    </xf>
    <xf numFmtId="0" fontId="36" fillId="0" borderId="109" xfId="33" applyFont="1" applyBorder="1" applyAlignment="1" applyProtection="1">
      <alignment horizontal="center" vertical="center" shrinkToFit="1"/>
      <protection locked="0"/>
    </xf>
    <xf numFmtId="0" fontId="36" fillId="0" borderId="111" xfId="30" applyFont="1" applyBorder="1" applyAlignment="1" applyProtection="1">
      <alignment horizontal="center" vertical="center" shrinkToFit="1"/>
      <protection locked="0"/>
    </xf>
    <xf numFmtId="0" fontId="36" fillId="0" borderId="111" xfId="30" applyFont="1" applyFill="1" applyBorder="1" applyAlignment="1" applyProtection="1">
      <alignment horizontal="center" vertical="center" shrinkToFit="1"/>
      <protection locked="0"/>
    </xf>
    <xf numFmtId="0" fontId="36" fillId="0" borderId="122" xfId="33" applyFont="1" applyBorder="1" applyAlignment="1" applyProtection="1">
      <alignment horizontal="center" vertical="center" shrinkToFit="1"/>
      <protection locked="0"/>
    </xf>
    <xf numFmtId="0" fontId="36" fillId="7" borderId="20" xfId="30" applyFont="1" applyFill="1" applyBorder="1" applyAlignment="1" applyProtection="1">
      <alignment horizontal="center" vertical="center" shrinkToFit="1"/>
      <protection locked="0"/>
    </xf>
    <xf numFmtId="0" fontId="38" fillId="5" borderId="0" xfId="30" applyFont="1" applyFill="1" applyProtection="1">
      <alignment vertical="center"/>
    </xf>
    <xf numFmtId="0" fontId="36" fillId="0" borderId="135" xfId="30" applyFont="1" applyBorder="1" applyAlignment="1" applyProtection="1">
      <alignment horizontal="center" vertical="center" shrinkToFit="1"/>
      <protection locked="0"/>
    </xf>
    <xf numFmtId="0" fontId="36" fillId="5" borderId="122" xfId="30" applyFont="1" applyFill="1" applyBorder="1" applyAlignment="1" applyProtection="1">
      <alignment horizontal="center" vertical="center" shrinkToFit="1"/>
      <protection locked="0"/>
    </xf>
    <xf numFmtId="0" fontId="36" fillId="0" borderId="144" xfId="30" applyFont="1" applyBorder="1" applyAlignment="1" applyProtection="1">
      <alignment horizontal="center" vertical="center" shrinkToFit="1"/>
      <protection locked="0"/>
    </xf>
    <xf numFmtId="0" fontId="36" fillId="5" borderId="0" xfId="30" applyFont="1" applyFill="1" applyBorder="1" applyAlignment="1" applyProtection="1">
      <alignment horizontal="center" vertical="center" shrinkToFit="1"/>
    </xf>
    <xf numFmtId="0" fontId="36" fillId="5" borderId="0" xfId="30" applyFont="1" applyFill="1" applyBorder="1" applyAlignment="1" applyProtection="1">
      <alignment horizontal="left" vertical="center" shrinkToFit="1"/>
    </xf>
    <xf numFmtId="177" fontId="36" fillId="5" borderId="0" xfId="30" applyNumberFormat="1" applyFont="1" applyFill="1" applyBorder="1" applyAlignment="1" applyProtection="1">
      <alignment horizontal="right" vertical="center" shrinkToFit="1"/>
    </xf>
    <xf numFmtId="177" fontId="36" fillId="5" borderId="0" xfId="30" applyNumberFormat="1" applyFont="1" applyFill="1" applyBorder="1" applyAlignment="1" applyProtection="1">
      <alignment horizontal="left" vertical="center" shrinkToFit="1"/>
    </xf>
    <xf numFmtId="0" fontId="38" fillId="5" borderId="0" xfId="30" applyFont="1" applyFill="1" applyBorder="1" applyProtection="1">
      <alignment vertical="center"/>
    </xf>
    <xf numFmtId="0" fontId="36" fillId="5" borderId="72" xfId="30" applyFont="1" applyFill="1" applyBorder="1" applyAlignment="1" applyProtection="1">
      <alignment vertical="center"/>
    </xf>
    <xf numFmtId="0" fontId="36" fillId="5" borderId="72" xfId="30" applyFont="1" applyFill="1" applyBorder="1" applyAlignment="1" applyProtection="1">
      <alignment horizontal="center" vertical="center"/>
    </xf>
    <xf numFmtId="0" fontId="36" fillId="5" borderId="31" xfId="30" applyFont="1" applyFill="1" applyBorder="1" applyProtection="1">
      <alignment vertical="center"/>
    </xf>
    <xf numFmtId="0" fontId="36" fillId="5" borderId="11" xfId="30" applyFont="1" applyFill="1" applyBorder="1" applyAlignment="1" applyProtection="1">
      <alignment vertical="center"/>
    </xf>
    <xf numFmtId="0" fontId="36" fillId="5" borderId="12" xfId="30" applyFont="1" applyFill="1" applyBorder="1" applyAlignment="1" applyProtection="1">
      <alignment vertical="center"/>
    </xf>
    <xf numFmtId="0" fontId="36" fillId="5" borderId="0" xfId="30" applyFont="1" applyFill="1" applyBorder="1" applyAlignment="1" applyProtection="1">
      <alignment vertical="center"/>
    </xf>
    <xf numFmtId="0" fontId="36" fillId="5" borderId="62" xfId="30" applyFont="1" applyFill="1" applyBorder="1" applyAlignment="1" applyProtection="1">
      <alignment vertical="center"/>
    </xf>
    <xf numFmtId="0" fontId="36" fillId="5" borderId="0" xfId="30" applyFont="1" applyFill="1" applyAlignment="1" applyProtection="1">
      <alignment vertical="center"/>
    </xf>
    <xf numFmtId="0" fontId="36" fillId="5" borderId="0" xfId="30" applyFont="1" applyFill="1" applyBorder="1" applyAlignment="1" applyProtection="1">
      <alignment horizontal="center" vertical="center"/>
    </xf>
    <xf numFmtId="0" fontId="37" fillId="5" borderId="0" xfId="30" applyFont="1" applyFill="1" applyAlignment="1" applyProtection="1">
      <alignment vertical="center"/>
    </xf>
    <xf numFmtId="0" fontId="37" fillId="5" borderId="0" xfId="30" applyFont="1" applyFill="1" applyBorder="1" applyAlignment="1" applyProtection="1">
      <alignment horizontal="center" vertical="center"/>
    </xf>
    <xf numFmtId="0" fontId="37" fillId="5" borderId="7" xfId="30" applyFont="1" applyFill="1" applyBorder="1" applyAlignment="1" applyProtection="1">
      <alignment vertical="center"/>
    </xf>
    <xf numFmtId="0" fontId="37" fillId="5" borderId="0" xfId="30" applyFont="1" applyFill="1" applyBorder="1" applyAlignment="1" applyProtection="1">
      <alignment vertical="center"/>
    </xf>
    <xf numFmtId="0" fontId="40" fillId="5" borderId="0" xfId="31" applyFont="1" applyFill="1" applyProtection="1">
      <alignment vertical="center"/>
    </xf>
    <xf numFmtId="0" fontId="33" fillId="0" borderId="0" xfId="31" applyFont="1">
      <alignment vertical="center"/>
    </xf>
    <xf numFmtId="0" fontId="41" fillId="5" borderId="0" xfId="5" applyFont="1" applyFill="1"/>
    <xf numFmtId="0" fontId="41" fillId="5" borderId="0" xfId="5" applyFont="1" applyFill="1" applyAlignment="1" applyProtection="1">
      <protection hidden="1"/>
    </xf>
    <xf numFmtId="0" fontId="42" fillId="0" borderId="0" xfId="34" applyFont="1" applyFill="1">
      <alignment vertical="center"/>
    </xf>
    <xf numFmtId="0" fontId="42" fillId="0" borderId="0" xfId="34" applyFont="1" applyFill="1" applyBorder="1">
      <alignment vertical="center"/>
    </xf>
    <xf numFmtId="0" fontId="43" fillId="5" borderId="0" xfId="5" applyFont="1" applyFill="1"/>
    <xf numFmtId="0" fontId="41" fillId="5" borderId="0" xfId="5" applyFont="1" applyFill="1" applyProtection="1">
      <protection hidden="1"/>
    </xf>
    <xf numFmtId="0" fontId="42" fillId="0" borderId="41" xfId="34" applyFont="1" applyFill="1" applyBorder="1">
      <alignment vertical="center"/>
    </xf>
    <xf numFmtId="0" fontId="42" fillId="0" borderId="12" xfId="34" applyFont="1" applyFill="1" applyBorder="1">
      <alignment vertical="center"/>
    </xf>
    <xf numFmtId="190" fontId="42" fillId="0" borderId="12" xfId="34" applyNumberFormat="1" applyFont="1" applyFill="1" applyBorder="1">
      <alignment vertical="center"/>
    </xf>
    <xf numFmtId="0" fontId="42" fillId="0" borderId="46" xfId="34" applyFont="1" applyFill="1" applyBorder="1">
      <alignment vertical="center"/>
    </xf>
    <xf numFmtId="0" fontId="44" fillId="0" borderId="0" xfId="34" applyFont="1" applyFill="1">
      <alignment vertical="center"/>
    </xf>
    <xf numFmtId="0" fontId="42" fillId="0" borderId="60" xfId="34" applyFont="1" applyFill="1" applyBorder="1">
      <alignment vertical="center"/>
    </xf>
    <xf numFmtId="0" fontId="42" fillId="0" borderId="38" xfId="34" applyFont="1" applyFill="1" applyBorder="1">
      <alignment vertical="center"/>
    </xf>
    <xf numFmtId="0" fontId="44" fillId="0" borderId="0" xfId="34" applyFont="1" applyFill="1" applyAlignment="1">
      <alignment vertical="center"/>
    </xf>
    <xf numFmtId="0" fontId="42" fillId="0" borderId="37" xfId="34" applyFont="1" applyFill="1" applyBorder="1">
      <alignment vertical="center"/>
    </xf>
    <xf numFmtId="0" fontId="42" fillId="0" borderId="49" xfId="34" applyFont="1" applyFill="1" applyBorder="1">
      <alignment vertical="center"/>
    </xf>
    <xf numFmtId="0" fontId="42" fillId="0" borderId="40" xfId="34" applyFont="1" applyFill="1" applyBorder="1">
      <alignment vertical="center"/>
    </xf>
    <xf numFmtId="0" fontId="42" fillId="0" borderId="31" xfId="34" applyFont="1" applyFill="1" applyBorder="1">
      <alignment vertical="center"/>
    </xf>
    <xf numFmtId="0" fontId="44" fillId="0" borderId="41" xfId="34" applyFont="1" applyFill="1" applyBorder="1">
      <alignment vertical="center"/>
    </xf>
    <xf numFmtId="178" fontId="45" fillId="0" borderId="0" xfId="34" applyNumberFormat="1" applyFont="1" applyFill="1" applyBorder="1">
      <alignment vertical="center"/>
    </xf>
    <xf numFmtId="178" fontId="42" fillId="0" borderId="0" xfId="34" applyNumberFormat="1" applyFont="1" applyFill="1" applyBorder="1">
      <alignment vertical="center"/>
    </xf>
    <xf numFmtId="179" fontId="42" fillId="5" borderId="0" xfId="35" applyNumberFormat="1" applyFont="1" applyFill="1" applyBorder="1" applyAlignment="1">
      <alignment vertical="center" wrapText="1"/>
    </xf>
    <xf numFmtId="179" fontId="42" fillId="5" borderId="34" xfId="35" applyNumberFormat="1" applyFont="1" applyFill="1" applyBorder="1" applyAlignment="1">
      <alignment horizontal="center" vertical="center" wrapText="1"/>
    </xf>
    <xf numFmtId="178" fontId="42" fillId="0" borderId="0" xfId="34" applyNumberFormat="1" applyFont="1" applyFill="1">
      <alignment vertical="center"/>
    </xf>
    <xf numFmtId="178" fontId="42" fillId="0" borderId="60" xfId="34" applyNumberFormat="1" applyFont="1" applyFill="1" applyBorder="1">
      <alignment vertical="center"/>
    </xf>
    <xf numFmtId="178" fontId="42" fillId="0" borderId="38" xfId="34" applyNumberFormat="1" applyFont="1" applyFill="1" applyBorder="1">
      <alignment vertical="center"/>
    </xf>
    <xf numFmtId="192" fontId="42" fillId="0" borderId="0" xfId="34" applyNumberFormat="1" applyFont="1" applyFill="1" applyBorder="1">
      <alignment vertical="center"/>
    </xf>
    <xf numFmtId="178" fontId="42" fillId="0" borderId="37" xfId="34" applyNumberFormat="1" applyFont="1" applyFill="1" applyBorder="1">
      <alignment vertical="center"/>
    </xf>
    <xf numFmtId="178" fontId="42" fillId="0" borderId="49" xfId="34" applyNumberFormat="1" applyFont="1" applyFill="1" applyBorder="1">
      <alignment vertical="center"/>
    </xf>
    <xf numFmtId="190" fontId="42" fillId="0" borderId="49" xfId="34" applyNumberFormat="1" applyFont="1" applyFill="1" applyBorder="1">
      <alignment vertical="center"/>
    </xf>
    <xf numFmtId="178" fontId="42" fillId="0" borderId="40" xfId="34" applyNumberFormat="1" applyFont="1" applyFill="1" applyBorder="1">
      <alignment vertical="center"/>
    </xf>
    <xf numFmtId="0" fontId="44" fillId="0" borderId="60" xfId="34" applyFont="1" applyFill="1" applyBorder="1">
      <alignment vertical="center"/>
    </xf>
    <xf numFmtId="178" fontId="41" fillId="0" borderId="0" xfId="36" applyNumberFormat="1" applyFont="1" applyBorder="1" applyAlignment="1">
      <alignment vertical="center"/>
    </xf>
    <xf numFmtId="177" fontId="41" fillId="0" borderId="0" xfId="37" applyNumberFormat="1" applyFont="1" applyFill="1" applyBorder="1" applyAlignment="1">
      <alignment horizontal="right" vertical="center"/>
    </xf>
    <xf numFmtId="188" fontId="41" fillId="0" borderId="0" xfId="37" applyNumberFormat="1" applyFont="1" applyFill="1" applyBorder="1" applyAlignment="1">
      <alignment horizontal="right" vertical="center"/>
    </xf>
    <xf numFmtId="188" fontId="41" fillId="0" borderId="0" xfId="37" applyNumberFormat="1" applyFont="1" applyBorder="1" applyAlignment="1">
      <alignment horizontal="right" vertical="center"/>
    </xf>
    <xf numFmtId="178" fontId="42" fillId="5" borderId="0" xfId="34" applyNumberFormat="1" applyFont="1" applyFill="1" applyBorder="1" applyAlignment="1">
      <alignment vertical="center" wrapText="1"/>
    </xf>
    <xf numFmtId="178" fontId="41" fillId="0" borderId="0" xfId="36" applyNumberFormat="1" applyFont="1" applyBorder="1" applyAlignment="1">
      <alignment horizontal="center" vertical="center"/>
    </xf>
    <xf numFmtId="188" fontId="42" fillId="0" borderId="0" xfId="34" applyNumberFormat="1" applyFont="1" applyFill="1" applyBorder="1">
      <alignment vertical="center"/>
    </xf>
    <xf numFmtId="0" fontId="48" fillId="0" borderId="0" xfId="42" applyFont="1" applyAlignment="1">
      <alignment vertical="center"/>
    </xf>
    <xf numFmtId="180" fontId="42" fillId="0" borderId="0" xfId="34" applyNumberFormat="1" applyFont="1" applyFill="1" applyBorder="1">
      <alignment vertical="center"/>
    </xf>
    <xf numFmtId="0" fontId="22" fillId="0" borderId="36" xfId="26" applyFont="1" applyFill="1" applyBorder="1" applyAlignment="1">
      <alignment horizontal="center" vertical="center"/>
    </xf>
    <xf numFmtId="0" fontId="22" fillId="0" borderId="8" xfId="26" applyFont="1" applyFill="1" applyBorder="1" applyAlignment="1">
      <alignment horizontal="center" vertical="center"/>
    </xf>
    <xf numFmtId="0" fontId="22" fillId="0" borderId="9" xfId="26" applyFont="1" applyFill="1" applyBorder="1" applyAlignment="1">
      <alignment horizontal="center" vertical="center"/>
    </xf>
    <xf numFmtId="0" fontId="26" fillId="0" borderId="36" xfId="15" applyFont="1" applyFill="1" applyBorder="1" applyAlignment="1">
      <alignment horizontal="left" vertical="center"/>
    </xf>
    <xf numFmtId="0" fontId="26" fillId="0" borderId="8" xfId="15" applyFont="1" applyFill="1" applyBorder="1" applyAlignment="1">
      <alignment horizontal="left" vertical="center"/>
    </xf>
    <xf numFmtId="0" fontId="26" fillId="0" borderId="9" xfId="15" applyFont="1" applyFill="1" applyBorder="1" applyAlignment="1">
      <alignment horizontal="left" vertical="center"/>
    </xf>
    <xf numFmtId="178" fontId="22" fillId="0" borderId="36" xfId="26" applyNumberFormat="1" applyFont="1" applyFill="1" applyBorder="1" applyAlignment="1">
      <alignment horizontal="right" vertical="center"/>
    </xf>
    <xf numFmtId="178" fontId="22" fillId="0" borderId="8" xfId="26" applyNumberFormat="1" applyFont="1" applyFill="1" applyBorder="1" applyAlignment="1">
      <alignment horizontal="right" vertical="center"/>
    </xf>
    <xf numFmtId="178" fontId="22" fillId="0" borderId="9" xfId="26" applyNumberFormat="1" applyFont="1" applyFill="1" applyBorder="1" applyAlignment="1">
      <alignment horizontal="right" vertical="center"/>
    </xf>
    <xf numFmtId="0" fontId="22" fillId="0" borderId="36" xfId="26" applyFont="1" applyFill="1" applyBorder="1" applyAlignment="1">
      <alignment horizontal="left" vertical="center"/>
    </xf>
    <xf numFmtId="0" fontId="22" fillId="0" borderId="8" xfId="26" applyFont="1" applyFill="1" applyBorder="1" applyAlignment="1">
      <alignment horizontal="left" vertical="center"/>
    </xf>
    <xf numFmtId="0" fontId="22" fillId="0" borderId="9" xfId="26" applyFont="1" applyFill="1" applyBorder="1" applyAlignment="1">
      <alignment horizontal="left" vertical="center"/>
    </xf>
    <xf numFmtId="181" fontId="22" fillId="0" borderId="36" xfId="26" applyNumberFormat="1" applyFont="1" applyFill="1" applyBorder="1" applyAlignment="1">
      <alignment horizontal="right" vertical="center"/>
    </xf>
    <xf numFmtId="181" fontId="22" fillId="0" borderId="8" xfId="26" applyNumberFormat="1" applyFont="1" applyFill="1" applyBorder="1" applyAlignment="1">
      <alignment horizontal="right" vertical="center"/>
    </xf>
    <xf numFmtId="181" fontId="22" fillId="0" borderId="9" xfId="26" applyNumberFormat="1" applyFont="1" applyFill="1" applyBorder="1" applyAlignment="1">
      <alignment horizontal="right" vertical="center"/>
    </xf>
    <xf numFmtId="49" fontId="23" fillId="0" borderId="0" xfId="26" applyNumberFormat="1" applyFont="1" applyFill="1" applyAlignment="1">
      <alignment horizontal="center" vertical="center"/>
    </xf>
    <xf numFmtId="0" fontId="22" fillId="0" borderId="4" xfId="26" applyFont="1" applyFill="1" applyBorder="1" applyAlignment="1">
      <alignment horizontal="center" vertical="center"/>
    </xf>
    <xf numFmtId="0" fontId="22" fillId="0" borderId="23" xfId="26" applyFont="1" applyFill="1" applyBorder="1" applyAlignment="1">
      <alignment horizontal="center" vertical="center"/>
    </xf>
    <xf numFmtId="0" fontId="22" fillId="0" borderId="5" xfId="26" applyFont="1" applyFill="1" applyBorder="1" applyAlignment="1">
      <alignment horizontal="center" vertical="center"/>
    </xf>
    <xf numFmtId="0" fontId="22" fillId="0" borderId="58" xfId="26" applyFont="1" applyFill="1" applyBorder="1" applyAlignment="1">
      <alignment horizontal="center" vertical="center"/>
    </xf>
    <xf numFmtId="0" fontId="22" fillId="0" borderId="38" xfId="26" applyFont="1" applyFill="1" applyBorder="1" applyAlignment="1">
      <alignment horizontal="center" vertical="center"/>
    </xf>
    <xf numFmtId="0" fontId="22" fillId="0" borderId="59" xfId="26" applyFont="1" applyFill="1" applyBorder="1" applyAlignment="1">
      <alignment horizontal="center" vertical="center"/>
    </xf>
    <xf numFmtId="0" fontId="22" fillId="0" borderId="64" xfId="26" applyFont="1" applyFill="1" applyBorder="1" applyAlignment="1">
      <alignment horizontal="center" vertical="center"/>
    </xf>
    <xf numFmtId="0" fontId="22" fillId="0" borderId="40" xfId="26" applyFont="1" applyFill="1" applyBorder="1" applyAlignment="1">
      <alignment horizontal="center" vertical="center"/>
    </xf>
    <xf numFmtId="0" fontId="22" fillId="0" borderId="45" xfId="26" applyFont="1" applyFill="1" applyBorder="1" applyAlignment="1">
      <alignment horizontal="center" vertical="center"/>
    </xf>
    <xf numFmtId="0" fontId="22" fillId="0" borderId="57" xfId="26" applyFont="1" applyFill="1" applyBorder="1" applyAlignment="1">
      <alignment horizontal="center" vertical="center"/>
    </xf>
    <xf numFmtId="0" fontId="22" fillId="0" borderId="10" xfId="26" applyFont="1" applyFill="1" applyBorder="1" applyAlignment="1">
      <alignment horizontal="center" vertical="center"/>
    </xf>
    <xf numFmtId="0" fontId="22" fillId="0" borderId="60" xfId="26" applyFont="1" applyFill="1" applyBorder="1" applyAlignment="1">
      <alignment horizontal="center" vertical="center"/>
    </xf>
    <xf numFmtId="0" fontId="22" fillId="0" borderId="61" xfId="26" applyFont="1" applyFill="1" applyBorder="1" applyAlignment="1">
      <alignment horizontal="center" vertical="center"/>
    </xf>
    <xf numFmtId="0" fontId="22" fillId="0" borderId="37" xfId="26" applyFont="1" applyFill="1" applyBorder="1" applyAlignment="1">
      <alignment horizontal="center" vertical="center"/>
    </xf>
    <xf numFmtId="0" fontId="22" fillId="0" borderId="65" xfId="26" applyFont="1" applyFill="1" applyBorder="1" applyAlignment="1">
      <alignment horizontal="center" vertical="center"/>
    </xf>
    <xf numFmtId="0" fontId="22" fillId="0" borderId="7" xfId="26" applyFont="1" applyFill="1" applyBorder="1" applyAlignment="1">
      <alignment horizontal="center" vertical="center"/>
    </xf>
    <xf numFmtId="0" fontId="22" fillId="0" borderId="0" xfId="26" applyFont="1" applyFill="1" applyBorder="1" applyAlignment="1">
      <alignment horizontal="center" vertical="center"/>
    </xf>
    <xf numFmtId="0" fontId="22" fillId="0" borderId="24" xfId="26" applyFont="1" applyFill="1" applyBorder="1" applyAlignment="1">
      <alignment horizontal="center" vertical="center"/>
    </xf>
    <xf numFmtId="0" fontId="22" fillId="0" borderId="49" xfId="26" applyFont="1" applyFill="1" applyBorder="1" applyAlignment="1">
      <alignment horizontal="center" vertical="center"/>
    </xf>
    <xf numFmtId="0" fontId="22" fillId="0" borderId="62" xfId="26" applyFont="1" applyFill="1" applyBorder="1" applyAlignment="1">
      <alignment horizontal="center" vertical="center"/>
    </xf>
    <xf numFmtId="0" fontId="22" fillId="0" borderId="63" xfId="26" applyFont="1" applyFill="1" applyBorder="1" applyAlignment="1">
      <alignment horizontal="center" vertical="center"/>
    </xf>
    <xf numFmtId="0" fontId="22" fillId="0" borderId="1" xfId="26" applyFont="1" applyFill="1" applyBorder="1" applyAlignment="1">
      <alignment horizontal="center" vertical="center"/>
    </xf>
    <xf numFmtId="0" fontId="22" fillId="0" borderId="2" xfId="26" applyFont="1" applyFill="1" applyBorder="1" applyAlignment="1">
      <alignment horizontal="center" vertical="center"/>
    </xf>
    <xf numFmtId="0" fontId="22" fillId="0" borderId="3" xfId="26" applyFont="1" applyFill="1" applyBorder="1" applyAlignment="1">
      <alignment horizontal="center" vertical="center"/>
    </xf>
    <xf numFmtId="181" fontId="22" fillId="0" borderId="7" xfId="26" applyNumberFormat="1" applyFont="1" applyFill="1" applyBorder="1" applyAlignment="1">
      <alignment horizontal="right" vertical="center"/>
    </xf>
    <xf numFmtId="181" fontId="22" fillId="0" borderId="0" xfId="26" applyNumberFormat="1" applyFont="1" applyFill="1" applyBorder="1" applyAlignment="1">
      <alignment horizontal="right" vertical="center"/>
    </xf>
    <xf numFmtId="181" fontId="22" fillId="0" borderId="62" xfId="26" applyNumberFormat="1" applyFont="1" applyFill="1" applyBorder="1" applyAlignment="1">
      <alignment horizontal="right" vertical="center"/>
    </xf>
    <xf numFmtId="178" fontId="22" fillId="0" borderId="7" xfId="26" applyNumberFormat="1" applyFont="1" applyFill="1" applyBorder="1" applyAlignment="1">
      <alignment horizontal="right" vertical="center"/>
    </xf>
    <xf numFmtId="178" fontId="22" fillId="0" borderId="0" xfId="26" applyNumberFormat="1" applyFont="1" applyFill="1" applyBorder="1" applyAlignment="1">
      <alignment horizontal="right" vertical="center"/>
    </xf>
    <xf numFmtId="178" fontId="22" fillId="0" borderId="62" xfId="26" applyNumberFormat="1" applyFont="1" applyFill="1" applyBorder="1" applyAlignment="1">
      <alignment horizontal="right" vertical="center"/>
    </xf>
    <xf numFmtId="0" fontId="22" fillId="0" borderId="7" xfId="26" applyFont="1" applyFill="1" applyBorder="1" applyAlignment="1">
      <alignment horizontal="left" vertical="center"/>
    </xf>
    <xf numFmtId="0" fontId="22" fillId="0" borderId="0" xfId="26" applyFont="1" applyFill="1" applyBorder="1" applyAlignment="1">
      <alignment horizontal="left" vertical="center"/>
    </xf>
    <xf numFmtId="0" fontId="22" fillId="0" borderId="62" xfId="26" applyFont="1" applyFill="1" applyBorder="1" applyAlignment="1">
      <alignment horizontal="left" vertical="center"/>
    </xf>
    <xf numFmtId="0" fontId="22" fillId="0" borderId="14" xfId="26" applyFont="1" applyFill="1" applyBorder="1" applyAlignment="1">
      <alignment horizontal="center" vertical="center"/>
    </xf>
    <xf numFmtId="0" fontId="22" fillId="0" borderId="46" xfId="26" applyFont="1" applyFill="1" applyBorder="1" applyAlignment="1">
      <alignment horizontal="center" vertical="center"/>
    </xf>
    <xf numFmtId="0" fontId="22" fillId="0" borderId="15" xfId="26" applyFont="1" applyFill="1" applyBorder="1" applyAlignment="1">
      <alignment horizontal="center" vertical="center"/>
    </xf>
    <xf numFmtId="0" fontId="22" fillId="0" borderId="66" xfId="26" applyFont="1" applyFill="1" applyBorder="1" applyAlignment="1">
      <alignment horizontal="center" vertical="center"/>
    </xf>
    <xf numFmtId="0" fontId="22" fillId="0" borderId="67" xfId="26" applyFont="1" applyFill="1" applyBorder="1" applyAlignment="1">
      <alignment horizontal="center" vertical="center"/>
    </xf>
    <xf numFmtId="0" fontId="22" fillId="0" borderId="68" xfId="26" applyFont="1" applyFill="1" applyBorder="1" applyAlignment="1">
      <alignment horizontal="center" vertical="center"/>
    </xf>
    <xf numFmtId="0" fontId="22" fillId="0" borderId="41" xfId="26" applyFont="1" applyFill="1" applyBorder="1" applyAlignment="1">
      <alignment horizontal="center" vertical="center"/>
    </xf>
    <xf numFmtId="0" fontId="22" fillId="0" borderId="16" xfId="26" applyFont="1" applyFill="1" applyBorder="1" applyAlignment="1">
      <alignment horizontal="center" vertical="center"/>
    </xf>
    <xf numFmtId="0" fontId="22" fillId="0" borderId="69" xfId="26" applyFont="1" applyFill="1" applyBorder="1" applyAlignment="1">
      <alignment horizontal="center" vertical="center"/>
    </xf>
    <xf numFmtId="0" fontId="22" fillId="0" borderId="70" xfId="26" applyFont="1" applyFill="1" applyBorder="1" applyAlignment="1">
      <alignment horizontal="center" vertical="center"/>
    </xf>
    <xf numFmtId="0" fontId="22" fillId="0" borderId="11" xfId="26" applyFont="1" applyFill="1" applyBorder="1" applyAlignment="1">
      <alignment horizontal="center" vertical="center"/>
    </xf>
    <xf numFmtId="0" fontId="22" fillId="0" borderId="12" xfId="26" applyFont="1" applyFill="1" applyBorder="1" applyAlignment="1">
      <alignment horizontal="center" vertical="center"/>
    </xf>
    <xf numFmtId="0" fontId="22" fillId="0" borderId="71" xfId="26" applyFont="1" applyFill="1" applyBorder="1" applyAlignment="1">
      <alignment horizontal="center" vertical="center"/>
    </xf>
    <xf numFmtId="0" fontId="22" fillId="0" borderId="72" xfId="26" applyFont="1" applyFill="1" applyBorder="1" applyAlignment="1">
      <alignment horizontal="center" vertical="center"/>
    </xf>
    <xf numFmtId="49" fontId="22" fillId="0" borderId="41" xfId="26" applyNumberFormat="1" applyFont="1" applyFill="1" applyBorder="1" applyAlignment="1">
      <alignment horizontal="center" vertical="center"/>
    </xf>
    <xf numFmtId="49" fontId="22" fillId="0" borderId="12" xfId="26" applyNumberFormat="1" applyFont="1" applyFill="1" applyBorder="1" applyAlignment="1">
      <alignment horizontal="center" vertical="center"/>
    </xf>
    <xf numFmtId="49" fontId="22" fillId="0" borderId="13" xfId="26" applyNumberFormat="1" applyFont="1" applyFill="1" applyBorder="1" applyAlignment="1">
      <alignment horizontal="center" vertical="center"/>
    </xf>
    <xf numFmtId="49" fontId="22" fillId="0" borderId="60" xfId="26" applyNumberFormat="1" applyFont="1" applyFill="1" applyBorder="1" applyAlignment="1">
      <alignment horizontal="center" vertical="center"/>
    </xf>
    <xf numFmtId="49" fontId="22" fillId="0" borderId="0" xfId="26" applyNumberFormat="1" applyFont="1" applyFill="1" applyBorder="1" applyAlignment="1">
      <alignment horizontal="center" vertical="center"/>
    </xf>
    <xf numFmtId="49" fontId="22" fillId="0" borderId="62" xfId="26" applyNumberFormat="1" applyFont="1" applyFill="1" applyBorder="1" applyAlignment="1">
      <alignment horizontal="center" vertical="center"/>
    </xf>
    <xf numFmtId="49" fontId="22" fillId="0" borderId="69" xfId="26" applyNumberFormat="1" applyFont="1" applyFill="1" applyBorder="1" applyAlignment="1">
      <alignment horizontal="center" vertical="center"/>
    </xf>
    <xf numFmtId="49" fontId="22" fillId="0" borderId="72" xfId="26" applyNumberFormat="1" applyFont="1" applyFill="1" applyBorder="1" applyAlignment="1">
      <alignment horizontal="center" vertical="center"/>
    </xf>
    <xf numFmtId="49" fontId="22" fillId="0" borderId="73" xfId="26" applyNumberFormat="1" applyFont="1" applyFill="1" applyBorder="1" applyAlignment="1">
      <alignment horizontal="center" vertical="center"/>
    </xf>
    <xf numFmtId="0" fontId="22" fillId="0" borderId="30" xfId="26" applyFont="1" applyFill="1" applyBorder="1" applyAlignment="1">
      <alignment vertical="center"/>
    </xf>
    <xf numFmtId="0" fontId="22" fillId="0" borderId="31" xfId="26" applyFont="1" applyFill="1" applyBorder="1" applyAlignment="1">
      <alignment vertical="center"/>
    </xf>
    <xf numFmtId="0" fontId="22" fillId="0" borderId="42" xfId="26" applyFont="1" applyFill="1" applyBorder="1" applyAlignment="1">
      <alignment vertical="center"/>
    </xf>
    <xf numFmtId="0" fontId="22" fillId="0" borderId="39" xfId="26" applyFont="1" applyFill="1" applyBorder="1" applyAlignment="1">
      <alignment horizontal="center" vertical="center"/>
    </xf>
    <xf numFmtId="0" fontId="22" fillId="0" borderId="31" xfId="26" applyFont="1" applyFill="1" applyBorder="1" applyAlignment="1">
      <alignment horizontal="center" vertical="center"/>
    </xf>
    <xf numFmtId="0" fontId="26" fillId="0" borderId="7" xfId="15" applyFont="1" applyFill="1" applyBorder="1" applyAlignment="1">
      <alignment horizontal="left" vertical="center"/>
    </xf>
    <xf numFmtId="0" fontId="26" fillId="0" borderId="0" xfId="15" applyFont="1" applyFill="1" applyBorder="1" applyAlignment="1">
      <alignment horizontal="left" vertical="center"/>
    </xf>
    <xf numFmtId="0" fontId="26" fillId="0" borderId="62" xfId="15" applyFont="1" applyFill="1" applyBorder="1" applyAlignment="1">
      <alignment horizontal="left" vertical="center"/>
    </xf>
    <xf numFmtId="182" fontId="22" fillId="0" borderId="7" xfId="26" applyNumberFormat="1" applyFont="1" applyFill="1" applyBorder="1" applyAlignment="1">
      <alignment horizontal="right" vertical="center"/>
    </xf>
    <xf numFmtId="182" fontId="22" fillId="0" borderId="0" xfId="26" applyNumberFormat="1" applyFont="1" applyFill="1" applyBorder="1" applyAlignment="1">
      <alignment horizontal="right" vertical="center"/>
    </xf>
    <xf numFmtId="182" fontId="22" fillId="0" borderId="62" xfId="26" applyNumberFormat="1" applyFont="1" applyFill="1" applyBorder="1" applyAlignment="1">
      <alignment horizontal="right" vertical="center"/>
    </xf>
    <xf numFmtId="183" fontId="22" fillId="0" borderId="7" xfId="26" applyNumberFormat="1" applyFont="1" applyFill="1" applyBorder="1" applyAlignment="1">
      <alignment horizontal="right" vertical="center"/>
    </xf>
    <xf numFmtId="183" fontId="22" fillId="0" borderId="0" xfId="26" applyNumberFormat="1" applyFont="1" applyFill="1" applyBorder="1" applyAlignment="1">
      <alignment horizontal="right" vertical="center"/>
    </xf>
    <xf numFmtId="183" fontId="22" fillId="0" borderId="62" xfId="26" applyNumberFormat="1" applyFont="1" applyFill="1" applyBorder="1" applyAlignment="1">
      <alignment horizontal="right" vertical="center"/>
    </xf>
    <xf numFmtId="0" fontId="22" fillId="0" borderId="74" xfId="26" applyFont="1" applyFill="1" applyBorder="1" applyAlignment="1">
      <alignment horizontal="center" vertical="center"/>
    </xf>
    <xf numFmtId="0" fontId="22" fillId="0" borderId="75" xfId="26" applyFont="1" applyFill="1" applyBorder="1" applyAlignment="1">
      <alignment vertical="center"/>
    </xf>
    <xf numFmtId="0" fontId="22" fillId="0" borderId="25" xfId="26" applyFont="1" applyFill="1" applyBorder="1" applyAlignment="1">
      <alignment vertical="center"/>
    </xf>
    <xf numFmtId="0" fontId="22" fillId="0" borderId="76" xfId="26" applyFont="1" applyFill="1" applyBorder="1" applyAlignment="1">
      <alignment vertical="center"/>
    </xf>
    <xf numFmtId="178" fontId="22" fillId="0" borderId="75" xfId="26" applyNumberFormat="1" applyFont="1" applyFill="1" applyBorder="1" applyAlignment="1">
      <alignment horizontal="right" vertical="center"/>
    </xf>
    <xf numFmtId="178" fontId="22" fillId="0" borderId="25" xfId="26" applyNumberFormat="1" applyFont="1" applyFill="1" applyBorder="1" applyAlignment="1">
      <alignment horizontal="right" vertical="center"/>
    </xf>
    <xf numFmtId="178" fontId="22" fillId="0" borderId="26" xfId="26" applyNumberFormat="1" applyFont="1" applyFill="1" applyBorder="1" applyAlignment="1">
      <alignment horizontal="right" vertical="center"/>
    </xf>
    <xf numFmtId="0" fontId="22" fillId="0" borderId="39" xfId="26" applyFont="1" applyFill="1" applyBorder="1" applyAlignment="1">
      <alignment vertical="center"/>
    </xf>
    <xf numFmtId="178" fontId="22" fillId="0" borderId="39" xfId="26" applyNumberFormat="1" applyFont="1" applyFill="1" applyBorder="1" applyAlignment="1">
      <alignment horizontal="right" vertical="center"/>
    </xf>
    <xf numFmtId="178" fontId="22" fillId="0" borderId="31" xfId="26" applyNumberFormat="1" applyFont="1" applyFill="1" applyBorder="1" applyAlignment="1">
      <alignment horizontal="right" vertical="center"/>
    </xf>
    <xf numFmtId="178" fontId="22" fillId="0" borderId="32" xfId="26" applyNumberFormat="1" applyFont="1" applyFill="1" applyBorder="1" applyAlignment="1">
      <alignment horizontal="right" vertical="center"/>
    </xf>
    <xf numFmtId="0" fontId="22" fillId="0" borderId="44" xfId="26" applyFont="1" applyFill="1" applyBorder="1" applyAlignment="1">
      <alignment vertical="center"/>
    </xf>
    <xf numFmtId="0" fontId="22" fillId="0" borderId="18" xfId="26" applyFont="1" applyFill="1" applyBorder="1" applyAlignment="1">
      <alignment vertical="center"/>
    </xf>
    <xf numFmtId="0" fontId="22" fillId="0" borderId="43" xfId="26" applyFont="1" applyFill="1" applyBorder="1" applyAlignment="1">
      <alignment vertical="center"/>
    </xf>
    <xf numFmtId="185" fontId="22" fillId="0" borderId="44" xfId="26" applyNumberFormat="1" applyFont="1" applyFill="1" applyBorder="1" applyAlignment="1">
      <alignment horizontal="right" vertical="center"/>
    </xf>
    <xf numFmtId="185" fontId="22" fillId="0" borderId="18" xfId="26" applyNumberFormat="1" applyFont="1" applyFill="1" applyBorder="1" applyAlignment="1">
      <alignment horizontal="right" vertical="center"/>
    </xf>
    <xf numFmtId="185" fontId="22" fillId="0" borderId="19" xfId="26" applyNumberFormat="1" applyFont="1" applyFill="1" applyBorder="1" applyAlignment="1">
      <alignment horizontal="right" vertical="center"/>
    </xf>
    <xf numFmtId="0" fontId="22" fillId="0" borderId="36" xfId="26" applyFont="1" applyFill="1" applyBorder="1" applyAlignment="1">
      <alignment horizontal="center" vertical="center" wrapText="1"/>
    </xf>
    <xf numFmtId="0" fontId="22" fillId="0" borderId="8" xfId="26" applyFont="1" applyFill="1" applyBorder="1" applyAlignment="1">
      <alignment horizontal="center" vertical="center" wrapText="1"/>
    </xf>
    <xf numFmtId="0" fontId="22" fillId="0" borderId="23" xfId="26" applyFont="1" applyFill="1" applyBorder="1" applyAlignment="1">
      <alignment horizontal="center" vertical="center" wrapText="1"/>
    </xf>
    <xf numFmtId="0" fontId="22" fillId="0" borderId="7" xfId="26" applyFont="1" applyFill="1" applyBorder="1" applyAlignment="1">
      <alignment horizontal="center" vertical="center" wrapText="1"/>
    </xf>
    <xf numFmtId="0" fontId="22" fillId="0" borderId="0" xfId="26" applyFont="1" applyFill="1" applyBorder="1" applyAlignment="1">
      <alignment horizontal="center" vertical="center" wrapText="1"/>
    </xf>
    <xf numFmtId="0" fontId="22" fillId="0" borderId="38" xfId="26" applyFont="1" applyFill="1" applyBorder="1" applyAlignment="1">
      <alignment horizontal="center" vertical="center" wrapText="1"/>
    </xf>
    <xf numFmtId="0" fontId="22" fillId="0" borderId="71" xfId="26" applyFont="1" applyFill="1" applyBorder="1" applyAlignment="1">
      <alignment horizontal="center" vertical="center" wrapText="1"/>
    </xf>
    <xf numFmtId="0" fontId="22" fillId="0" borderId="72" xfId="26" applyFont="1" applyFill="1" applyBorder="1" applyAlignment="1">
      <alignment horizontal="center" vertical="center" wrapText="1"/>
    </xf>
    <xf numFmtId="0" fontId="22" fillId="0" borderId="67" xfId="26" applyFont="1" applyFill="1" applyBorder="1" applyAlignment="1">
      <alignment horizontal="center" vertical="center" wrapText="1"/>
    </xf>
    <xf numFmtId="0" fontId="26" fillId="0" borderId="57" xfId="26" applyFont="1" applyFill="1" applyBorder="1" applyAlignment="1">
      <alignment vertical="center"/>
    </xf>
    <xf numFmtId="0" fontId="26" fillId="0" borderId="25" xfId="26" applyFont="1" applyFill="1" applyBorder="1" applyAlignment="1">
      <alignment vertical="center"/>
    </xf>
    <xf numFmtId="0" fontId="26" fillId="0" borderId="76" xfId="26" applyFont="1" applyFill="1" applyBorder="1" applyAlignment="1">
      <alignment vertical="center"/>
    </xf>
    <xf numFmtId="178" fontId="26" fillId="0" borderId="57" xfId="26" applyNumberFormat="1" applyFont="1" applyFill="1" applyBorder="1" applyAlignment="1">
      <alignment horizontal="right" vertical="center"/>
    </xf>
    <xf numFmtId="178" fontId="26" fillId="0" borderId="8" xfId="26" applyNumberFormat="1" applyFont="1" applyFill="1" applyBorder="1" applyAlignment="1">
      <alignment horizontal="right" vertical="center"/>
    </xf>
    <xf numFmtId="178" fontId="26" fillId="0" borderId="9" xfId="26" applyNumberFormat="1" applyFont="1" applyFill="1" applyBorder="1" applyAlignment="1">
      <alignment horizontal="right" vertical="center"/>
    </xf>
    <xf numFmtId="0" fontId="22" fillId="0" borderId="30" xfId="26" applyFont="1" applyFill="1" applyBorder="1" applyAlignment="1">
      <alignment horizontal="center" vertical="center"/>
    </xf>
    <xf numFmtId="0" fontId="22" fillId="0" borderId="42" xfId="26" applyFont="1" applyFill="1" applyBorder="1" applyAlignment="1">
      <alignment horizontal="center" vertical="center"/>
    </xf>
    <xf numFmtId="0" fontId="22" fillId="0" borderId="32" xfId="26" applyFont="1" applyFill="1" applyBorder="1" applyAlignment="1">
      <alignment horizontal="center" vertical="center"/>
    </xf>
    <xf numFmtId="0" fontId="26" fillId="0" borderId="41" xfId="26" applyFont="1" applyFill="1" applyBorder="1" applyAlignment="1">
      <alignment vertical="center"/>
    </xf>
    <xf numFmtId="0" fontId="26" fillId="0" borderId="31" xfId="26" applyFont="1" applyFill="1" applyBorder="1" applyAlignment="1">
      <alignment vertical="center"/>
    </xf>
    <xf numFmtId="0" fontId="26" fillId="0" borderId="42" xfId="26" applyFont="1" applyFill="1" applyBorder="1" applyAlignment="1">
      <alignment vertical="center"/>
    </xf>
    <xf numFmtId="178" fontId="26" fillId="0" borderId="39" xfId="26" applyNumberFormat="1" applyFont="1" applyFill="1" applyBorder="1" applyAlignment="1">
      <alignment horizontal="right" vertical="center"/>
    </xf>
    <xf numFmtId="178" fontId="26" fillId="0" borderId="31" xfId="26" applyNumberFormat="1" applyFont="1" applyFill="1" applyBorder="1" applyAlignment="1">
      <alignment horizontal="right" vertical="center"/>
    </xf>
    <xf numFmtId="178" fontId="26" fillId="0" borderId="32" xfId="26" applyNumberFormat="1" applyFont="1" applyFill="1" applyBorder="1" applyAlignment="1">
      <alignment horizontal="right" vertical="center"/>
    </xf>
    <xf numFmtId="181" fontId="22" fillId="0" borderId="39" xfId="26" applyNumberFormat="1" applyFont="1" applyFill="1" applyBorder="1" applyAlignment="1">
      <alignment horizontal="right" vertical="center"/>
    </xf>
    <xf numFmtId="181" fontId="22" fillId="0" borderId="31" xfId="26" applyNumberFormat="1" applyFont="1" applyFill="1" applyBorder="1" applyAlignment="1">
      <alignment horizontal="right" vertical="center"/>
    </xf>
    <xf numFmtId="181" fontId="22" fillId="0" borderId="42" xfId="26" applyNumberFormat="1" applyFont="1" applyFill="1" applyBorder="1" applyAlignment="1">
      <alignment horizontal="right" vertical="center"/>
    </xf>
    <xf numFmtId="181" fontId="22" fillId="0" borderId="32" xfId="26" applyNumberFormat="1" applyFont="1" applyFill="1" applyBorder="1" applyAlignment="1">
      <alignment horizontal="right" vertical="center"/>
    </xf>
    <xf numFmtId="0" fontId="26" fillId="0" borderId="41" xfId="27" applyFont="1" applyFill="1" applyBorder="1" applyAlignment="1">
      <alignment horizontal="center" vertical="center"/>
    </xf>
    <xf numFmtId="0" fontId="26" fillId="0" borderId="12" xfId="27" applyFont="1" applyFill="1" applyBorder="1" applyAlignment="1">
      <alignment horizontal="center" vertical="center"/>
    </xf>
    <xf numFmtId="0" fontId="26" fillId="0" borderId="46" xfId="27" applyFont="1" applyFill="1" applyBorder="1" applyAlignment="1">
      <alignment horizontal="center" vertical="center"/>
    </xf>
    <xf numFmtId="178" fontId="22" fillId="0" borderId="42" xfId="26" applyNumberFormat="1" applyFont="1" applyFill="1" applyBorder="1" applyAlignment="1">
      <alignment horizontal="right" vertical="center"/>
    </xf>
    <xf numFmtId="0" fontId="22" fillId="0" borderId="71" xfId="26" applyFont="1" applyFill="1" applyBorder="1" applyAlignment="1">
      <alignment horizontal="left" vertical="center"/>
    </xf>
    <xf numFmtId="0" fontId="22" fillId="0" borderId="72" xfId="26" applyFont="1" applyFill="1" applyBorder="1" applyAlignment="1">
      <alignment horizontal="left" vertical="center"/>
    </xf>
    <xf numFmtId="0" fontId="22" fillId="0" borderId="73" xfId="26" applyFont="1" applyFill="1" applyBorder="1" applyAlignment="1">
      <alignment horizontal="left" vertical="center"/>
    </xf>
    <xf numFmtId="181" fontId="22" fillId="0" borderId="71" xfId="26" applyNumberFormat="1" applyFont="1" applyFill="1" applyBorder="1" applyAlignment="1">
      <alignment horizontal="right" vertical="center"/>
    </xf>
    <xf numFmtId="181" fontId="22" fillId="0" borderId="72" xfId="26" applyNumberFormat="1" applyFont="1" applyFill="1" applyBorder="1" applyAlignment="1">
      <alignment horizontal="right" vertical="center"/>
    </xf>
    <xf numFmtId="181" fontId="22" fillId="0" borderId="73" xfId="26" applyNumberFormat="1" applyFont="1" applyFill="1" applyBorder="1" applyAlignment="1">
      <alignment horizontal="right" vertical="center"/>
    </xf>
    <xf numFmtId="0" fontId="22" fillId="0" borderId="36" xfId="28" applyFont="1" applyFill="1" applyBorder="1" applyAlignment="1">
      <alignment horizontal="left" vertical="center"/>
    </xf>
    <xf numFmtId="0" fontId="22" fillId="0" borderId="8" xfId="28" applyFont="1" applyFill="1" applyBorder="1" applyAlignment="1">
      <alignment horizontal="left" vertical="center"/>
    </xf>
    <xf numFmtId="0" fontId="22" fillId="0" borderId="9" xfId="28" applyFont="1" applyFill="1" applyBorder="1" applyAlignment="1">
      <alignment horizontal="left" vertical="center"/>
    </xf>
    <xf numFmtId="185" fontId="26" fillId="0" borderId="41" xfId="26" applyNumberFormat="1" applyFont="1" applyFill="1" applyBorder="1" applyAlignment="1">
      <alignment horizontal="right" vertical="center"/>
    </xf>
    <xf numFmtId="185" fontId="26" fillId="0" borderId="12" xfId="26" applyNumberFormat="1" applyFont="1" applyFill="1" applyBorder="1" applyAlignment="1">
      <alignment horizontal="right" vertical="center"/>
    </xf>
    <xf numFmtId="185" fontId="26" fillId="0" borderId="13" xfId="26" applyNumberFormat="1" applyFont="1" applyFill="1" applyBorder="1" applyAlignment="1">
      <alignment horizontal="right" vertical="center"/>
    </xf>
    <xf numFmtId="0" fontId="26" fillId="0" borderId="44" xfId="27" applyFont="1" applyFill="1" applyBorder="1" applyAlignment="1">
      <alignment horizontal="center" vertical="center"/>
    </xf>
    <xf numFmtId="0" fontId="26" fillId="0" borderId="18" xfId="27" applyFont="1" applyFill="1" applyBorder="1" applyAlignment="1">
      <alignment horizontal="center" vertical="center"/>
    </xf>
    <xf numFmtId="0" fontId="26" fillId="0" borderId="43" xfId="27" applyFont="1" applyFill="1" applyBorder="1" applyAlignment="1">
      <alignment horizontal="center" vertical="center"/>
    </xf>
    <xf numFmtId="0" fontId="27" fillId="0" borderId="0" xfId="26" applyFont="1" applyFill="1" applyBorder="1" applyAlignment="1">
      <alignment horizontal="left" vertical="center" wrapText="1"/>
    </xf>
    <xf numFmtId="0" fontId="27" fillId="0" borderId="62" xfId="26" applyFont="1" applyFill="1" applyBorder="1" applyAlignment="1">
      <alignment horizontal="left" vertical="center" wrapText="1"/>
    </xf>
    <xf numFmtId="0" fontId="26" fillId="0" borderId="12" xfId="26" applyFont="1" applyFill="1" applyBorder="1" applyAlignment="1">
      <alignment vertical="center"/>
    </xf>
    <xf numFmtId="0" fontId="26" fillId="0" borderId="46" xfId="26" applyFont="1" applyFill="1" applyBorder="1" applyAlignment="1">
      <alignment vertical="center"/>
    </xf>
    <xf numFmtId="0" fontId="22" fillId="0" borderId="77" xfId="26" applyFont="1" applyFill="1" applyBorder="1" applyAlignment="1">
      <alignment horizontal="center" vertical="center"/>
    </xf>
    <xf numFmtId="0" fontId="22" fillId="0" borderId="78" xfId="26" applyFont="1" applyFill="1" applyBorder="1" applyAlignment="1">
      <alignment horizontal="center" vertical="center"/>
    </xf>
    <xf numFmtId="183" fontId="22" fillId="0" borderId="78" xfId="26" applyNumberFormat="1" applyFont="1" applyFill="1" applyBorder="1" applyAlignment="1">
      <alignment horizontal="right" vertical="center"/>
    </xf>
    <xf numFmtId="183" fontId="22" fillId="0" borderId="79" xfId="26" applyNumberFormat="1" applyFont="1" applyFill="1" applyBorder="1" applyAlignment="1">
      <alignment horizontal="right" vertical="center"/>
    </xf>
    <xf numFmtId="183" fontId="22" fillId="0" borderId="6" xfId="26" applyNumberFormat="1" applyFont="1" applyFill="1" applyBorder="1" applyAlignment="1">
      <alignment horizontal="right" vertical="center"/>
    </xf>
    <xf numFmtId="181" fontId="22" fillId="0" borderId="44" xfId="26" applyNumberFormat="1" applyFont="1" applyFill="1" applyBorder="1" applyAlignment="1">
      <alignment horizontal="right" vertical="center"/>
    </xf>
    <xf numFmtId="181" fontId="22" fillId="0" borderId="18" xfId="26" applyNumberFormat="1" applyFont="1" applyFill="1" applyBorder="1" applyAlignment="1">
      <alignment horizontal="right" vertical="center"/>
    </xf>
    <xf numFmtId="181" fontId="22" fillId="0" borderId="43" xfId="26" applyNumberFormat="1" applyFont="1" applyFill="1" applyBorder="1" applyAlignment="1">
      <alignment horizontal="right" vertical="center"/>
    </xf>
    <xf numFmtId="181" fontId="22" fillId="0" borderId="19" xfId="26" applyNumberFormat="1" applyFont="1" applyFill="1" applyBorder="1" applyAlignment="1">
      <alignment horizontal="right" vertical="center"/>
    </xf>
    <xf numFmtId="178" fontId="22" fillId="0" borderId="78" xfId="26" applyNumberFormat="1" applyFont="1" applyFill="1" applyBorder="1" applyAlignment="1">
      <alignment horizontal="right" vertical="center"/>
    </xf>
    <xf numFmtId="178" fontId="22" fillId="0" borderId="79" xfId="26" applyNumberFormat="1" applyFont="1" applyFill="1" applyBorder="1" applyAlignment="1">
      <alignment horizontal="right" vertical="center"/>
    </xf>
    <xf numFmtId="178" fontId="22" fillId="0" borderId="6" xfId="26" applyNumberFormat="1" applyFont="1" applyFill="1" applyBorder="1" applyAlignment="1">
      <alignment horizontal="right" vertical="center"/>
    </xf>
    <xf numFmtId="0" fontId="22" fillId="0" borderId="17" xfId="26" applyFont="1" applyFill="1" applyBorder="1" applyAlignment="1">
      <alignment vertical="center"/>
    </xf>
    <xf numFmtId="0" fontId="22" fillId="0" borderId="22" xfId="26" applyFont="1" applyFill="1" applyBorder="1" applyAlignment="1">
      <alignment horizontal="center" vertical="center"/>
    </xf>
    <xf numFmtId="0" fontId="22" fillId="0" borderId="19" xfId="26" applyFont="1" applyFill="1" applyBorder="1" applyAlignment="1">
      <alignment horizontal="center" vertical="center"/>
    </xf>
    <xf numFmtId="0" fontId="22" fillId="0" borderId="80" xfId="26" applyFont="1" applyFill="1" applyBorder="1" applyAlignment="1">
      <alignment horizontal="center" vertical="center"/>
    </xf>
    <xf numFmtId="0" fontId="22" fillId="0" borderId="81" xfId="26" applyFont="1" applyFill="1" applyBorder="1" applyAlignment="1">
      <alignment horizontal="center" vertical="center"/>
    </xf>
    <xf numFmtId="0" fontId="22" fillId="0" borderId="25" xfId="26" applyFont="1" applyFill="1" applyBorder="1" applyAlignment="1">
      <alignment horizontal="center" vertical="center"/>
    </xf>
    <xf numFmtId="0" fontId="22" fillId="0" borderId="26" xfId="26" applyFont="1" applyFill="1" applyBorder="1" applyAlignment="1">
      <alignment horizontal="center" vertical="center"/>
    </xf>
    <xf numFmtId="0" fontId="22" fillId="0" borderId="11" xfId="26" applyFont="1" applyFill="1" applyBorder="1" applyAlignment="1">
      <alignment horizontal="center" vertical="center" textRotation="255"/>
    </xf>
    <xf numFmtId="0" fontId="22" fillId="0" borderId="12" xfId="26" applyFont="1" applyFill="1" applyBorder="1" applyAlignment="1">
      <alignment horizontal="center" vertical="center" textRotation="255"/>
    </xf>
    <xf numFmtId="0" fontId="22" fillId="0" borderId="46" xfId="26" applyFont="1" applyFill="1" applyBorder="1" applyAlignment="1">
      <alignment horizontal="center" vertical="center" textRotation="255"/>
    </xf>
    <xf numFmtId="0" fontId="22" fillId="0" borderId="7" xfId="26" applyFont="1" applyFill="1" applyBorder="1" applyAlignment="1">
      <alignment horizontal="center" vertical="center" textRotation="255"/>
    </xf>
    <xf numFmtId="0" fontId="22" fillId="0" borderId="0" xfId="26" applyFont="1" applyFill="1" applyBorder="1" applyAlignment="1">
      <alignment horizontal="center" vertical="center" textRotation="255"/>
    </xf>
    <xf numFmtId="0" fontId="22" fillId="0" borderId="38" xfId="26" applyFont="1" applyFill="1" applyBorder="1" applyAlignment="1">
      <alignment horizontal="center" vertical="center" textRotation="255"/>
    </xf>
    <xf numFmtId="0" fontId="22" fillId="0" borderId="71" xfId="26" applyFont="1" applyFill="1" applyBorder="1" applyAlignment="1">
      <alignment horizontal="center" vertical="center" textRotation="255"/>
    </xf>
    <xf numFmtId="0" fontId="22" fillId="0" borderId="72" xfId="26" applyFont="1" applyFill="1" applyBorder="1" applyAlignment="1">
      <alignment horizontal="center" vertical="center" textRotation="255"/>
    </xf>
    <xf numFmtId="0" fontId="22" fillId="0" borderId="67" xfId="26" applyFont="1" applyFill="1" applyBorder="1" applyAlignment="1">
      <alignment horizontal="center" vertical="center" textRotation="255"/>
    </xf>
    <xf numFmtId="0" fontId="27" fillId="0" borderId="41" xfId="26" applyFont="1" applyFill="1" applyBorder="1" applyAlignment="1">
      <alignment horizontal="center" vertical="center" wrapText="1"/>
    </xf>
    <xf numFmtId="0" fontId="27" fillId="0" borderId="12" xfId="26" applyFont="1" applyFill="1" applyBorder="1" applyAlignment="1">
      <alignment horizontal="center" vertical="center" wrapText="1"/>
    </xf>
    <xf numFmtId="0" fontId="27" fillId="0" borderId="46" xfId="26" applyFont="1" applyFill="1" applyBorder="1" applyAlignment="1">
      <alignment horizontal="center" vertical="center" wrapText="1"/>
    </xf>
    <xf numFmtId="0" fontId="27" fillId="0" borderId="37" xfId="26" applyFont="1" applyFill="1" applyBorder="1" applyAlignment="1">
      <alignment horizontal="center" vertical="center" wrapText="1"/>
    </xf>
    <xf numFmtId="0" fontId="27" fillId="0" borderId="49" xfId="26" applyFont="1" applyFill="1" applyBorder="1" applyAlignment="1">
      <alignment horizontal="center" vertical="center" wrapText="1"/>
    </xf>
    <xf numFmtId="0" fontId="27" fillId="0" borderId="40" xfId="26" applyFont="1" applyFill="1" applyBorder="1" applyAlignment="1">
      <alignment horizontal="center" vertical="center" wrapText="1"/>
    </xf>
    <xf numFmtId="0" fontId="22" fillId="0" borderId="41" xfId="26" applyFont="1" applyFill="1" applyBorder="1" applyAlignment="1">
      <alignment horizontal="center" vertical="center" textRotation="255"/>
    </xf>
    <xf numFmtId="0" fontId="22" fillId="0" borderId="60" xfId="26" applyFont="1" applyFill="1" applyBorder="1" applyAlignment="1">
      <alignment horizontal="center" vertical="center" textRotation="255"/>
    </xf>
    <xf numFmtId="0" fontId="22" fillId="0" borderId="37" xfId="26" applyFont="1" applyFill="1" applyBorder="1" applyAlignment="1">
      <alignment horizontal="center" vertical="center" textRotation="255"/>
    </xf>
    <xf numFmtId="0" fontId="22" fillId="0" borderId="49" xfId="26" applyFont="1" applyFill="1" applyBorder="1" applyAlignment="1">
      <alignment horizontal="center" vertical="center" textRotation="255"/>
    </xf>
    <xf numFmtId="0" fontId="22" fillId="0" borderId="40" xfId="26" applyFont="1" applyFill="1" applyBorder="1" applyAlignment="1">
      <alignment horizontal="center" vertical="center" textRotation="255"/>
    </xf>
    <xf numFmtId="178" fontId="22" fillId="0" borderId="44" xfId="26" applyNumberFormat="1" applyFont="1" applyFill="1" applyBorder="1" applyAlignment="1">
      <alignment horizontal="right" vertical="center"/>
    </xf>
    <xf numFmtId="178" fontId="22" fillId="0" borderId="18" xfId="26" applyNumberFormat="1" applyFont="1" applyFill="1" applyBorder="1" applyAlignment="1">
      <alignment horizontal="right" vertical="center"/>
    </xf>
    <xf numFmtId="178" fontId="22" fillId="0" borderId="43" xfId="26" applyNumberFormat="1" applyFont="1" applyFill="1" applyBorder="1" applyAlignment="1">
      <alignment horizontal="right" vertical="center"/>
    </xf>
    <xf numFmtId="0" fontId="22" fillId="0" borderId="69" xfId="26" applyFont="1" applyFill="1" applyBorder="1" applyAlignment="1">
      <alignment horizontal="center" vertical="center" shrinkToFit="1"/>
    </xf>
    <xf numFmtId="0" fontId="22" fillId="0" borderId="72" xfId="26" applyFont="1" applyFill="1" applyBorder="1" applyAlignment="1">
      <alignment horizontal="center" vertical="center" shrinkToFit="1"/>
    </xf>
    <xf numFmtId="0" fontId="22" fillId="0" borderId="67" xfId="26" applyFont="1" applyFill="1" applyBorder="1" applyAlignment="1">
      <alignment horizontal="center" vertical="center" shrinkToFit="1"/>
    </xf>
    <xf numFmtId="0" fontId="28" fillId="0" borderId="31" xfId="26" applyFont="1" applyFill="1" applyBorder="1">
      <alignment vertical="center"/>
    </xf>
    <xf numFmtId="0" fontId="28" fillId="0" borderId="42" xfId="26" applyFont="1" applyFill="1" applyBorder="1">
      <alignment vertical="center"/>
    </xf>
    <xf numFmtId="0" fontId="22" fillId="0" borderId="41" xfId="26" applyFont="1" applyFill="1" applyBorder="1" applyAlignment="1">
      <alignment horizontal="center" vertical="center" wrapText="1"/>
    </xf>
    <xf numFmtId="0" fontId="22" fillId="0" borderId="12" xfId="26" applyFont="1" applyFill="1" applyBorder="1" applyAlignment="1">
      <alignment horizontal="center" vertical="center" wrapText="1"/>
    </xf>
    <xf numFmtId="0" fontId="22" fillId="0" borderId="46" xfId="26" applyFont="1" applyFill="1" applyBorder="1" applyAlignment="1">
      <alignment horizontal="center" vertical="center" wrapText="1"/>
    </xf>
    <xf numFmtId="0" fontId="22" fillId="0" borderId="37" xfId="26" applyFont="1" applyFill="1" applyBorder="1" applyAlignment="1">
      <alignment horizontal="center" vertical="center" wrapText="1"/>
    </xf>
    <xf numFmtId="0" fontId="22" fillId="0" borderId="49" xfId="26" applyFont="1" applyFill="1" applyBorder="1" applyAlignment="1">
      <alignment horizontal="center" vertical="center" wrapText="1"/>
    </xf>
    <xf numFmtId="0" fontId="22" fillId="0" borderId="40" xfId="26" applyFont="1" applyFill="1" applyBorder="1" applyAlignment="1">
      <alignment horizontal="center" vertical="center" wrapText="1"/>
    </xf>
    <xf numFmtId="0" fontId="27" fillId="0" borderId="13" xfId="26" applyFont="1" applyFill="1" applyBorder="1" applyAlignment="1">
      <alignment horizontal="center" vertical="center" wrapText="1"/>
    </xf>
    <xf numFmtId="0" fontId="27" fillId="0" borderId="63" xfId="26" applyFont="1" applyFill="1" applyBorder="1" applyAlignment="1">
      <alignment horizontal="center" vertical="center" wrapText="1"/>
    </xf>
    <xf numFmtId="0" fontId="26" fillId="0" borderId="71" xfId="15" applyFont="1" applyFill="1" applyBorder="1" applyAlignment="1">
      <alignment horizontal="left" vertical="center"/>
    </xf>
    <xf numFmtId="0" fontId="26" fillId="0" borderId="72" xfId="15" applyFont="1" applyFill="1" applyBorder="1" applyAlignment="1">
      <alignment horizontal="left" vertical="center"/>
    </xf>
    <xf numFmtId="0" fontId="26" fillId="0" borderId="73" xfId="15" applyFont="1" applyFill="1" applyBorder="1" applyAlignment="1">
      <alignment horizontal="left" vertical="center"/>
    </xf>
    <xf numFmtId="178" fontId="22" fillId="0" borderId="71" xfId="26" applyNumberFormat="1" applyFont="1" applyFill="1" applyBorder="1" applyAlignment="1">
      <alignment horizontal="right" vertical="center"/>
    </xf>
    <xf numFmtId="178" fontId="22" fillId="0" borderId="72" xfId="26" applyNumberFormat="1" applyFont="1" applyFill="1" applyBorder="1" applyAlignment="1">
      <alignment horizontal="right" vertical="center"/>
    </xf>
    <xf numFmtId="178" fontId="22" fillId="0" borderId="73" xfId="26" applyNumberFormat="1" applyFont="1" applyFill="1" applyBorder="1" applyAlignment="1">
      <alignment horizontal="right" vertical="center"/>
    </xf>
    <xf numFmtId="0" fontId="26" fillId="0" borderId="36" xfId="15" applyFont="1" applyFill="1" applyBorder="1" applyAlignment="1">
      <alignment horizontal="center" vertical="center" wrapText="1"/>
    </xf>
    <xf numFmtId="0" fontId="26" fillId="0" borderId="8" xfId="15" applyFont="1" applyFill="1" applyBorder="1" applyAlignment="1">
      <alignment horizontal="center" vertical="center" wrapText="1"/>
    </xf>
    <xf numFmtId="0" fontId="26" fillId="0" borderId="9" xfId="15" applyFont="1" applyFill="1" applyBorder="1" applyAlignment="1">
      <alignment horizontal="center" vertical="center" wrapText="1"/>
    </xf>
    <xf numFmtId="0" fontId="26" fillId="0" borderId="7" xfId="15" applyFont="1" applyFill="1" applyBorder="1" applyAlignment="1">
      <alignment horizontal="center" vertical="center" wrapText="1"/>
    </xf>
    <xf numFmtId="0" fontId="26" fillId="0" borderId="0" xfId="15" applyFont="1" applyFill="1" applyBorder="1" applyAlignment="1">
      <alignment horizontal="center" vertical="center" wrapText="1"/>
    </xf>
    <xf numFmtId="0" fontId="26" fillId="0" borderId="62" xfId="15" applyFont="1" applyFill="1" applyBorder="1" applyAlignment="1">
      <alignment horizontal="center" vertical="center" wrapText="1"/>
    </xf>
    <xf numFmtId="0" fontId="26" fillId="0" borderId="71" xfId="15" applyFont="1" applyFill="1" applyBorder="1" applyAlignment="1">
      <alignment horizontal="center" vertical="center" wrapText="1"/>
    </xf>
    <xf numFmtId="0" fontId="26" fillId="0" borderId="72" xfId="15" applyFont="1" applyFill="1" applyBorder="1" applyAlignment="1">
      <alignment horizontal="center" vertical="center" wrapText="1"/>
    </xf>
    <xf numFmtId="0" fontId="26" fillId="0" borderId="73" xfId="15" applyFont="1" applyFill="1" applyBorder="1" applyAlignment="1">
      <alignment horizontal="center" vertical="center" wrapText="1"/>
    </xf>
    <xf numFmtId="186" fontId="22" fillId="0" borderId="0" xfId="26" applyNumberFormat="1" applyFont="1" applyFill="1" applyBorder="1" applyAlignment="1" applyProtection="1">
      <alignment horizontal="center" vertical="center"/>
      <protection hidden="1"/>
    </xf>
    <xf numFmtId="0" fontId="27" fillId="0" borderId="0" xfId="26" applyNumberFormat="1" applyFont="1" applyFill="1" applyBorder="1" applyAlignment="1" applyProtection="1">
      <alignment horizontal="left" vertical="center" wrapText="1"/>
      <protection hidden="1"/>
    </xf>
    <xf numFmtId="0" fontId="22" fillId="0" borderId="0" xfId="26" applyFont="1" applyFill="1" applyBorder="1" applyAlignment="1" applyProtection="1">
      <alignment horizontal="center" vertical="center"/>
      <protection hidden="1"/>
    </xf>
    <xf numFmtId="49" fontId="15" fillId="0" borderId="1" xfId="29" applyNumberFormat="1" applyFont="1" applyFill="1" applyBorder="1" applyAlignment="1">
      <alignment horizontal="center" vertical="center"/>
    </xf>
    <xf numFmtId="49" fontId="15" fillId="0" borderId="2" xfId="29" applyNumberFormat="1" applyFont="1" applyFill="1" applyBorder="1" applyAlignment="1">
      <alignment horizontal="center" vertical="center"/>
    </xf>
    <xf numFmtId="49" fontId="15"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7" fillId="0" borderId="39" xfId="29" applyFont="1" applyFill="1" applyBorder="1" applyAlignment="1">
      <alignment horizontal="center" vertical="center"/>
    </xf>
    <xf numFmtId="0" fontId="17" fillId="0" borderId="31" xfId="29" applyFont="1" applyFill="1" applyBorder="1" applyAlignment="1">
      <alignment horizontal="center" vertical="center"/>
    </xf>
    <xf numFmtId="0" fontId="17"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7" fillId="0" borderId="60" xfId="29" applyFont="1" applyBorder="1">
      <alignment vertical="center"/>
    </xf>
    <xf numFmtId="0" fontId="17" fillId="0" borderId="0" xfId="29" applyFont="1" applyBorder="1">
      <alignment vertical="center"/>
    </xf>
    <xf numFmtId="0" fontId="17"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36" fillId="6" borderId="57" xfId="30" applyFont="1" applyFill="1" applyBorder="1" applyAlignment="1" applyProtection="1">
      <alignment horizontal="center" vertical="center" wrapText="1"/>
      <protection locked="0"/>
    </xf>
    <xf numFmtId="0" fontId="36" fillId="6" borderId="8" xfId="30" applyFont="1" applyFill="1" applyBorder="1" applyAlignment="1" applyProtection="1">
      <alignment horizontal="center" vertical="center" wrapText="1"/>
      <protection locked="0"/>
    </xf>
    <xf numFmtId="0" fontId="36" fillId="6" borderId="23" xfId="30" applyFont="1" applyFill="1" applyBorder="1" applyAlignment="1" applyProtection="1">
      <alignment horizontal="center" vertical="center" wrapText="1"/>
      <protection locked="0"/>
    </xf>
    <xf numFmtId="0" fontId="36" fillId="6" borderId="95" xfId="30" applyFont="1" applyFill="1" applyBorder="1" applyAlignment="1" applyProtection="1">
      <alignment horizontal="center" vertical="center" wrapText="1"/>
      <protection locked="0"/>
    </xf>
    <xf numFmtId="0" fontId="36" fillId="6" borderId="93" xfId="30" applyFont="1" applyFill="1" applyBorder="1" applyAlignment="1" applyProtection="1">
      <alignment horizontal="center" vertical="center" wrapText="1"/>
      <protection locked="0"/>
    </xf>
    <xf numFmtId="0" fontId="36" fillId="6" borderId="94" xfId="30" applyFont="1" applyFill="1" applyBorder="1" applyAlignment="1" applyProtection="1">
      <alignment horizontal="center" vertical="center" wrapText="1"/>
      <protection locked="0"/>
    </xf>
    <xf numFmtId="0" fontId="33" fillId="6" borderId="57" xfId="30" applyFont="1" applyFill="1" applyBorder="1" applyAlignment="1" applyProtection="1">
      <alignment horizontal="center" vertical="center" wrapText="1"/>
      <protection locked="0"/>
    </xf>
    <xf numFmtId="0" fontId="33" fillId="6" borderId="8" xfId="30" applyFont="1" applyFill="1" applyBorder="1" applyAlignment="1" applyProtection="1">
      <alignment horizontal="center" vertical="center" wrapText="1"/>
      <protection locked="0"/>
    </xf>
    <xf numFmtId="0" fontId="33" fillId="6" borderId="23" xfId="30" applyFont="1" applyFill="1" applyBorder="1" applyAlignment="1" applyProtection="1">
      <alignment horizontal="center" vertical="center" wrapText="1"/>
      <protection locked="0"/>
    </xf>
    <xf numFmtId="0" fontId="33" fillId="6" borderId="95" xfId="30" applyFont="1" applyFill="1" applyBorder="1" applyAlignment="1" applyProtection="1">
      <alignment horizontal="center" vertical="center" wrapText="1"/>
      <protection locked="0"/>
    </xf>
    <xf numFmtId="0" fontId="33" fillId="6" borderId="93" xfId="30" applyFont="1" applyFill="1" applyBorder="1" applyAlignment="1" applyProtection="1">
      <alignment horizontal="center" vertical="center" wrapText="1"/>
      <protection locked="0"/>
    </xf>
    <xf numFmtId="0" fontId="33" fillId="6" borderId="94" xfId="30" applyFont="1" applyFill="1" applyBorder="1" applyAlignment="1" applyProtection="1">
      <alignment horizontal="center" vertical="center" wrapText="1"/>
      <protection locked="0"/>
    </xf>
    <xf numFmtId="0" fontId="36" fillId="6" borderId="9" xfId="30" applyFont="1" applyFill="1" applyBorder="1" applyAlignment="1" applyProtection="1">
      <alignment horizontal="center" vertical="center" wrapText="1"/>
      <protection locked="0"/>
    </xf>
    <xf numFmtId="0" fontId="36" fillId="6" borderId="96" xfId="30" applyFont="1" applyFill="1" applyBorder="1" applyAlignment="1" applyProtection="1">
      <alignment horizontal="center" vertical="center" wrapText="1"/>
      <protection locked="0"/>
    </xf>
    <xf numFmtId="0" fontId="36" fillId="0" borderId="98" xfId="32" applyFont="1" applyBorder="1" applyAlignment="1" applyProtection="1">
      <alignment horizontal="left" vertical="center" shrinkToFit="1"/>
      <protection locked="0"/>
    </xf>
    <xf numFmtId="0" fontId="36" fillId="0" borderId="99" xfId="32" applyFont="1" applyBorder="1" applyAlignment="1" applyProtection="1">
      <alignment horizontal="left" vertical="center" shrinkToFit="1"/>
      <protection locked="0"/>
    </xf>
    <xf numFmtId="0" fontId="36" fillId="0" borderId="100" xfId="32" applyFont="1" applyBorder="1" applyAlignment="1" applyProtection="1">
      <alignment horizontal="left" vertical="center" shrinkToFit="1"/>
      <protection locked="0"/>
    </xf>
    <xf numFmtId="177" fontId="36" fillId="0" borderId="101" xfId="32" applyNumberFormat="1" applyFont="1" applyBorder="1" applyAlignment="1" applyProtection="1">
      <alignment horizontal="right" vertical="center" shrinkToFit="1"/>
      <protection locked="0"/>
    </xf>
    <xf numFmtId="177" fontId="36" fillId="0" borderId="102" xfId="32" applyNumberFormat="1" applyFont="1" applyBorder="1" applyAlignment="1" applyProtection="1">
      <alignment horizontal="right" vertical="center" shrinkToFit="1"/>
      <protection locked="0"/>
    </xf>
    <xf numFmtId="177" fontId="36" fillId="0" borderId="103" xfId="32" applyNumberFormat="1" applyFont="1" applyBorder="1" applyAlignment="1" applyProtection="1">
      <alignment horizontal="right" vertical="center" shrinkToFit="1"/>
      <protection locked="0"/>
    </xf>
    <xf numFmtId="177" fontId="36" fillId="0" borderId="104" xfId="32" applyNumberFormat="1" applyFont="1" applyBorder="1" applyAlignment="1" applyProtection="1">
      <alignment horizontal="right" vertical="center" shrinkToFit="1"/>
      <protection locked="0"/>
    </xf>
    <xf numFmtId="177" fontId="36" fillId="0" borderId="105" xfId="32" applyNumberFormat="1" applyFont="1" applyBorder="1" applyAlignment="1" applyProtection="1">
      <alignment horizontal="right" vertical="center" shrinkToFit="1"/>
      <protection locked="0"/>
    </xf>
    <xf numFmtId="177" fontId="36" fillId="0" borderId="106" xfId="32" applyNumberFormat="1" applyFont="1" applyBorder="1" applyAlignment="1" applyProtection="1">
      <alignment horizontal="right" vertical="center" shrinkToFit="1"/>
      <protection locked="0"/>
    </xf>
    <xf numFmtId="0" fontId="36" fillId="6" borderId="36" xfId="30" applyFont="1" applyFill="1" applyBorder="1" applyAlignment="1" applyProtection="1">
      <alignment horizontal="center" vertical="center"/>
      <protection locked="0"/>
    </xf>
    <xf numFmtId="0" fontId="36" fillId="6" borderId="8" xfId="30" applyFont="1" applyFill="1" applyBorder="1" applyAlignment="1" applyProtection="1">
      <alignment horizontal="center" vertical="center"/>
      <protection locked="0"/>
    </xf>
    <xf numFmtId="0" fontId="36" fillId="6" borderId="23" xfId="30" applyFont="1" applyFill="1" applyBorder="1" applyAlignment="1" applyProtection="1">
      <alignment horizontal="center" vertical="center"/>
      <protection locked="0"/>
    </xf>
    <xf numFmtId="0" fontId="36" fillId="6" borderId="92" xfId="30" applyFont="1" applyFill="1" applyBorder="1" applyAlignment="1" applyProtection="1">
      <alignment horizontal="center" vertical="center"/>
      <protection locked="0"/>
    </xf>
    <xf numFmtId="0" fontId="36" fillId="6" borderId="93" xfId="30" applyFont="1" applyFill="1" applyBorder="1" applyAlignment="1" applyProtection="1">
      <alignment horizontal="center" vertical="center"/>
      <protection locked="0"/>
    </xf>
    <xf numFmtId="0" fontId="36" fillId="6" borderId="94" xfId="30" applyFont="1" applyFill="1" applyBorder="1" applyAlignment="1" applyProtection="1">
      <alignment horizontal="center" vertical="center"/>
      <protection locked="0"/>
    </xf>
    <xf numFmtId="0" fontId="35" fillId="5" borderId="1" xfId="30" applyFont="1" applyFill="1" applyBorder="1" applyAlignment="1" applyProtection="1">
      <alignment horizontal="center" vertical="center"/>
    </xf>
    <xf numFmtId="0" fontId="35" fillId="5" borderId="2" xfId="30" applyFont="1" applyFill="1" applyBorder="1" applyAlignment="1" applyProtection="1">
      <alignment horizontal="center" vertical="center"/>
    </xf>
    <xf numFmtId="0" fontId="35" fillId="5" borderId="3" xfId="30" applyFont="1" applyFill="1" applyBorder="1" applyAlignment="1" applyProtection="1">
      <alignment horizontal="center" vertical="center"/>
    </xf>
    <xf numFmtId="0" fontId="36" fillId="5" borderId="72" xfId="30" applyFont="1" applyFill="1" applyBorder="1" applyAlignment="1" applyProtection="1">
      <alignment horizontal="left" vertical="center"/>
    </xf>
    <xf numFmtId="0" fontId="36" fillId="6" borderId="36" xfId="30" applyFont="1" applyFill="1" applyBorder="1" applyAlignment="1" applyProtection="1">
      <alignment horizontal="center" vertical="center" wrapText="1"/>
      <protection locked="0"/>
    </xf>
    <xf numFmtId="0" fontId="36" fillId="6" borderId="92" xfId="30" applyFont="1" applyFill="1" applyBorder="1" applyAlignment="1" applyProtection="1">
      <alignment horizontal="center" vertical="center" wrapText="1"/>
      <protection locked="0"/>
    </xf>
    <xf numFmtId="0" fontId="36" fillId="0" borderId="98" xfId="33" applyNumberFormat="1" applyFont="1" applyBorder="1" applyAlignment="1" applyProtection="1">
      <alignment horizontal="left" vertical="center" shrinkToFit="1"/>
      <protection locked="0"/>
    </xf>
    <xf numFmtId="0" fontId="36" fillId="0" borderId="99" xfId="33" applyNumberFormat="1" applyFont="1" applyBorder="1" applyAlignment="1" applyProtection="1">
      <alignment horizontal="left" vertical="center" shrinkToFit="1"/>
      <protection locked="0"/>
    </xf>
    <xf numFmtId="0" fontId="36" fillId="0" borderId="110" xfId="33" applyNumberFormat="1" applyFont="1" applyBorder="1" applyAlignment="1" applyProtection="1">
      <alignment horizontal="left" vertical="center" shrinkToFit="1"/>
      <protection locked="0"/>
    </xf>
    <xf numFmtId="0" fontId="36" fillId="0" borderId="112" xfId="32" applyFont="1" applyBorder="1" applyAlignment="1" applyProtection="1">
      <alignment horizontal="left" vertical="center" shrinkToFit="1"/>
      <protection locked="0"/>
    </xf>
    <xf numFmtId="0" fontId="36" fillId="0" borderId="113" xfId="32" applyFont="1" applyBorder="1" applyAlignment="1" applyProtection="1">
      <alignment horizontal="left" vertical="center" shrinkToFit="1"/>
      <protection locked="0"/>
    </xf>
    <xf numFmtId="0" fontId="36" fillId="0" borderId="114" xfId="32" applyFont="1" applyBorder="1" applyAlignment="1" applyProtection="1">
      <alignment horizontal="left" vertical="center" shrinkToFit="1"/>
      <protection locked="0"/>
    </xf>
    <xf numFmtId="177" fontId="36" fillId="0" borderId="115" xfId="32" applyNumberFormat="1" applyFont="1" applyBorder="1" applyAlignment="1" applyProtection="1">
      <alignment horizontal="right" vertical="center" shrinkToFit="1"/>
      <protection locked="0"/>
    </xf>
    <xf numFmtId="177" fontId="36" fillId="0" borderId="116" xfId="32" applyNumberFormat="1" applyFont="1" applyBorder="1" applyAlignment="1" applyProtection="1">
      <alignment horizontal="right" vertical="center" shrinkToFit="1"/>
      <protection locked="0"/>
    </xf>
    <xf numFmtId="177" fontId="36" fillId="0" borderId="117" xfId="32" applyNumberFormat="1" applyFont="1" applyBorder="1" applyAlignment="1" applyProtection="1">
      <alignment horizontal="right" vertical="center" shrinkToFit="1"/>
      <protection locked="0"/>
    </xf>
    <xf numFmtId="177" fontId="36" fillId="0" borderId="118" xfId="32" applyNumberFormat="1" applyFont="1" applyBorder="1" applyAlignment="1" applyProtection="1">
      <alignment horizontal="right" vertical="center" shrinkToFit="1"/>
      <protection locked="0"/>
    </xf>
    <xf numFmtId="177" fontId="36" fillId="0" borderId="113" xfId="32" applyNumberFormat="1" applyFont="1" applyBorder="1" applyAlignment="1" applyProtection="1">
      <alignment horizontal="right" vertical="center" shrinkToFit="1"/>
      <protection locked="0"/>
    </xf>
    <xf numFmtId="177" fontId="36" fillId="0" borderId="119" xfId="32" applyNumberFormat="1" applyFont="1" applyBorder="1" applyAlignment="1" applyProtection="1">
      <alignment horizontal="right" vertical="center" shrinkToFit="1"/>
      <protection locked="0"/>
    </xf>
    <xf numFmtId="177" fontId="21" fillId="0" borderId="120" xfId="33" applyNumberFormat="1" applyFont="1" applyBorder="1" applyAlignment="1" applyProtection="1">
      <alignment horizontal="right" vertical="center" shrinkToFit="1"/>
      <protection locked="0"/>
    </xf>
    <xf numFmtId="177" fontId="36" fillId="0" borderId="116" xfId="33" applyNumberFormat="1" applyFont="1" applyBorder="1" applyAlignment="1" applyProtection="1">
      <alignment horizontal="right" vertical="center" shrinkToFit="1"/>
      <protection locked="0"/>
    </xf>
    <xf numFmtId="177" fontId="21" fillId="0" borderId="116" xfId="33" applyNumberFormat="1" applyFont="1" applyBorder="1" applyAlignment="1" applyProtection="1">
      <alignment horizontal="right" vertical="center" shrinkToFit="1"/>
      <protection locked="0"/>
    </xf>
    <xf numFmtId="0" fontId="36" fillId="0" borderId="116" xfId="33" applyNumberFormat="1" applyFont="1" applyBorder="1" applyAlignment="1" applyProtection="1">
      <alignment horizontal="left" vertical="center" shrinkToFit="1"/>
      <protection locked="0"/>
    </xf>
    <xf numFmtId="0" fontId="36" fillId="0" borderId="121" xfId="33" applyNumberFormat="1" applyFont="1" applyBorder="1" applyAlignment="1" applyProtection="1">
      <alignment horizontal="left" vertical="center" shrinkToFit="1"/>
      <protection locked="0"/>
    </xf>
    <xf numFmtId="0" fontId="36" fillId="0" borderId="112" xfId="33" applyFont="1" applyBorder="1" applyAlignment="1" applyProtection="1">
      <alignment horizontal="left" vertical="center" shrinkToFit="1"/>
      <protection locked="0"/>
    </xf>
    <xf numFmtId="0" fontId="36" fillId="0" borderId="113" xfId="33" applyFont="1" applyBorder="1" applyAlignment="1" applyProtection="1">
      <alignment horizontal="left" vertical="center" shrinkToFit="1"/>
      <protection locked="0"/>
    </xf>
    <xf numFmtId="0" fontId="36" fillId="0" borderId="114" xfId="33" applyFont="1" applyBorder="1" applyAlignment="1" applyProtection="1">
      <alignment horizontal="left" vertical="center" shrinkToFit="1"/>
      <protection locked="0"/>
    </xf>
    <xf numFmtId="177" fontId="36" fillId="0" borderId="98" xfId="33" applyNumberFormat="1" applyFont="1" applyBorder="1" applyAlignment="1" applyProtection="1">
      <alignment horizontal="right" vertical="center" shrinkToFit="1"/>
      <protection locked="0"/>
    </xf>
    <xf numFmtId="177" fontId="36" fillId="0" borderId="99" xfId="33" applyNumberFormat="1" applyFont="1" applyBorder="1" applyAlignment="1" applyProtection="1">
      <alignment horizontal="right" vertical="center" shrinkToFit="1"/>
      <protection locked="0"/>
    </xf>
    <xf numFmtId="177" fontId="36" fillId="0" borderId="100" xfId="33" applyNumberFormat="1" applyFont="1" applyBorder="1" applyAlignment="1" applyProtection="1">
      <alignment horizontal="right" vertical="center" shrinkToFit="1"/>
      <protection locked="0"/>
    </xf>
    <xf numFmtId="177" fontId="36" fillId="0" borderId="107" xfId="33" applyNumberFormat="1" applyFont="1" applyBorder="1" applyAlignment="1" applyProtection="1">
      <alignment horizontal="right" vertical="center" shrinkToFit="1"/>
      <protection locked="0"/>
    </xf>
    <xf numFmtId="177" fontId="36" fillId="0" borderId="102" xfId="33" applyNumberFormat="1" applyFont="1" applyBorder="1" applyAlignment="1" applyProtection="1">
      <alignment horizontal="right" vertical="center" shrinkToFit="1"/>
      <protection locked="0"/>
    </xf>
    <xf numFmtId="0" fontId="36" fillId="0" borderId="102" xfId="33" applyNumberFormat="1" applyFont="1" applyBorder="1" applyAlignment="1" applyProtection="1">
      <alignment horizontal="left" vertical="center" shrinkToFit="1"/>
      <protection locked="0"/>
    </xf>
    <xf numFmtId="0" fontId="36" fillId="0" borderId="108" xfId="33" applyNumberFormat="1" applyFont="1" applyBorder="1" applyAlignment="1" applyProtection="1">
      <alignment horizontal="left" vertical="center" shrinkToFit="1"/>
      <protection locked="0"/>
    </xf>
    <xf numFmtId="0" fontId="36" fillId="0" borderId="98" xfId="33" applyFont="1" applyBorder="1" applyAlignment="1" applyProtection="1">
      <alignment horizontal="left" vertical="center" shrinkToFit="1"/>
      <protection locked="0"/>
    </xf>
    <xf numFmtId="0" fontId="36" fillId="0" borderId="99" xfId="33" applyFont="1" applyBorder="1" applyAlignment="1" applyProtection="1">
      <alignment horizontal="left" vertical="center" shrinkToFit="1"/>
      <protection locked="0"/>
    </xf>
    <xf numFmtId="0" fontId="36" fillId="0" borderId="100" xfId="33" applyFont="1" applyBorder="1" applyAlignment="1" applyProtection="1">
      <alignment horizontal="left" vertical="center" shrinkToFit="1"/>
      <protection locked="0"/>
    </xf>
    <xf numFmtId="177" fontId="36" fillId="0" borderId="112" xfId="33" applyNumberFormat="1" applyFont="1" applyBorder="1" applyAlignment="1" applyProtection="1">
      <alignment horizontal="right" vertical="center" shrinkToFit="1"/>
      <protection locked="0"/>
    </xf>
    <xf numFmtId="177" fontId="36" fillId="0" borderId="113" xfId="33" applyNumberFormat="1" applyFont="1" applyBorder="1" applyAlignment="1" applyProtection="1">
      <alignment horizontal="right" vertical="center" shrinkToFit="1"/>
      <protection locked="0"/>
    </xf>
    <xf numFmtId="177" fontId="36" fillId="0" borderId="114" xfId="33" applyNumberFormat="1" applyFont="1" applyBorder="1" applyAlignment="1" applyProtection="1">
      <alignment horizontal="right" vertical="center" shrinkToFit="1"/>
      <protection locked="0"/>
    </xf>
    <xf numFmtId="0" fontId="36" fillId="0" borderId="112" xfId="33" applyNumberFormat="1" applyFont="1" applyBorder="1" applyAlignment="1" applyProtection="1">
      <alignment horizontal="left" vertical="center" shrinkToFit="1"/>
      <protection locked="0"/>
    </xf>
    <xf numFmtId="0" fontId="36" fillId="0" borderId="113" xfId="33" applyNumberFormat="1" applyFont="1" applyBorder="1" applyAlignment="1" applyProtection="1">
      <alignment horizontal="left" vertical="center" shrinkToFit="1"/>
      <protection locked="0"/>
    </xf>
    <xf numFmtId="0" fontId="36" fillId="0" borderId="119" xfId="33" applyNumberFormat="1" applyFont="1" applyBorder="1" applyAlignment="1" applyProtection="1">
      <alignment horizontal="left" vertical="center" shrinkToFit="1"/>
      <protection locked="0"/>
    </xf>
    <xf numFmtId="177" fontId="36" fillId="0" borderId="120" xfId="33" applyNumberFormat="1" applyFont="1" applyBorder="1" applyAlignment="1" applyProtection="1">
      <alignment horizontal="right" vertical="center" shrinkToFit="1"/>
      <protection locked="0"/>
    </xf>
    <xf numFmtId="177" fontId="36" fillId="0" borderId="123" xfId="32" applyNumberFormat="1" applyFont="1" applyBorder="1" applyAlignment="1" applyProtection="1">
      <alignment horizontal="right" vertical="center" shrinkToFit="1"/>
      <protection locked="0"/>
    </xf>
    <xf numFmtId="177" fontId="36" fillId="0" borderId="124" xfId="32" applyNumberFormat="1" applyFont="1" applyBorder="1" applyAlignment="1" applyProtection="1">
      <alignment horizontal="right" vertical="center" shrinkToFit="1"/>
      <protection locked="0"/>
    </xf>
    <xf numFmtId="177" fontId="36" fillId="0" borderId="125" xfId="32" applyNumberFormat="1" applyFont="1" applyBorder="1" applyAlignment="1" applyProtection="1">
      <alignment horizontal="right" vertical="center" shrinkToFit="1"/>
      <protection locked="0"/>
    </xf>
    <xf numFmtId="0" fontId="36" fillId="7" borderId="44" xfId="30" applyFont="1" applyFill="1" applyBorder="1" applyAlignment="1" applyProtection="1">
      <alignment horizontal="left" vertical="center" shrinkToFit="1"/>
      <protection locked="0"/>
    </xf>
    <xf numFmtId="0" fontId="36" fillId="7" borderId="18" xfId="30" applyFont="1" applyFill="1" applyBorder="1" applyAlignment="1" applyProtection="1">
      <alignment horizontal="left" vertical="center" shrinkToFit="1"/>
      <protection locked="0"/>
    </xf>
    <xf numFmtId="0" fontId="36" fillId="7" borderId="43" xfId="30" applyFont="1" applyFill="1" applyBorder="1" applyAlignment="1" applyProtection="1">
      <alignment horizontal="left" vertical="center" shrinkToFit="1"/>
      <protection locked="0"/>
    </xf>
    <xf numFmtId="177" fontId="36" fillId="7" borderId="128" xfId="33" applyNumberFormat="1" applyFont="1" applyFill="1" applyBorder="1" applyAlignment="1" applyProtection="1">
      <alignment horizontal="right" vertical="center" shrinkToFit="1"/>
      <protection locked="0"/>
    </xf>
    <xf numFmtId="177" fontId="36" fillId="7" borderId="129" xfId="33" applyNumberFormat="1" applyFont="1" applyFill="1" applyBorder="1" applyAlignment="1" applyProtection="1">
      <alignment horizontal="right" vertical="center" shrinkToFit="1"/>
      <protection locked="0"/>
    </xf>
    <xf numFmtId="177" fontId="36" fillId="7" borderId="130" xfId="33" applyNumberFormat="1" applyFont="1" applyFill="1" applyBorder="1" applyAlignment="1" applyProtection="1">
      <alignment horizontal="right" vertical="center" shrinkToFit="1"/>
      <protection locked="0"/>
    </xf>
    <xf numFmtId="177" fontId="36" fillId="7" borderId="131" xfId="33" applyNumberFormat="1" applyFont="1" applyFill="1" applyBorder="1" applyAlignment="1" applyProtection="1">
      <alignment horizontal="right" vertical="center" shrinkToFit="1"/>
      <protection locked="0"/>
    </xf>
    <xf numFmtId="177" fontId="36" fillId="7" borderId="132" xfId="33" applyNumberFormat="1" applyFont="1" applyFill="1" applyBorder="1" applyAlignment="1" applyProtection="1">
      <alignment horizontal="right" vertical="center" shrinkToFit="1"/>
      <protection locked="0"/>
    </xf>
    <xf numFmtId="177" fontId="36" fillId="7" borderId="133" xfId="33" applyNumberFormat="1" applyFont="1" applyFill="1" applyBorder="1" applyAlignment="1" applyProtection="1">
      <alignment horizontal="right" vertical="center" shrinkToFit="1"/>
      <protection locked="0"/>
    </xf>
    <xf numFmtId="177" fontId="36" fillId="7" borderId="134" xfId="33" applyNumberFormat="1" applyFont="1" applyFill="1" applyBorder="1" applyAlignment="1" applyProtection="1">
      <alignment horizontal="right" vertical="center" shrinkToFit="1"/>
      <protection locked="0"/>
    </xf>
    <xf numFmtId="0" fontId="36" fillId="7" borderId="129" xfId="33" applyNumberFormat="1" applyFont="1" applyFill="1" applyBorder="1" applyAlignment="1" applyProtection="1">
      <alignment horizontal="left" vertical="center" shrinkToFit="1"/>
      <protection locked="0"/>
    </xf>
    <xf numFmtId="0" fontId="36" fillId="7" borderId="132" xfId="33" applyNumberFormat="1" applyFont="1" applyFill="1" applyBorder="1" applyAlignment="1" applyProtection="1">
      <alignment horizontal="left" vertical="center" shrinkToFit="1"/>
      <protection locked="0"/>
    </xf>
    <xf numFmtId="177" fontId="36" fillId="0" borderId="126" xfId="33" applyNumberFormat="1" applyFont="1" applyBorder="1" applyAlignment="1" applyProtection="1">
      <alignment horizontal="right" vertical="center" shrinkToFit="1"/>
      <protection locked="0"/>
    </xf>
    <xf numFmtId="177" fontId="36" fillId="0" borderId="124" xfId="33" applyNumberFormat="1" applyFont="1" applyBorder="1" applyAlignment="1" applyProtection="1">
      <alignment horizontal="right" vertical="center" shrinkToFit="1"/>
      <protection locked="0"/>
    </xf>
    <xf numFmtId="0" fontId="36" fillId="0" borderId="124" xfId="33" applyNumberFormat="1" applyFont="1" applyBorder="1" applyAlignment="1" applyProtection="1">
      <alignment horizontal="left" vertical="center" shrinkToFit="1"/>
      <protection locked="0"/>
    </xf>
    <xf numFmtId="0" fontId="36" fillId="0" borderId="127" xfId="33" applyNumberFormat="1" applyFont="1" applyBorder="1" applyAlignment="1" applyProtection="1">
      <alignment horizontal="left" vertical="center" shrinkToFit="1"/>
      <protection locked="0"/>
    </xf>
    <xf numFmtId="0" fontId="36" fillId="0" borderId="25" xfId="30" applyFont="1" applyBorder="1" applyAlignment="1" applyProtection="1">
      <alignment horizontal="center" vertical="center"/>
      <protection locked="0"/>
    </xf>
    <xf numFmtId="0" fontId="36" fillId="0" borderId="26" xfId="30" applyFont="1" applyBorder="1" applyAlignment="1" applyProtection="1">
      <alignment horizontal="center" vertical="center"/>
      <protection locked="0"/>
    </xf>
    <xf numFmtId="0" fontId="36" fillId="5" borderId="8" xfId="30" applyFont="1" applyFill="1" applyBorder="1" applyAlignment="1" applyProtection="1">
      <alignment horizontal="left" vertical="center"/>
    </xf>
    <xf numFmtId="177" fontId="36" fillId="7" borderId="17" xfId="33" applyNumberFormat="1" applyFont="1" applyFill="1" applyBorder="1" applyAlignment="1" applyProtection="1">
      <alignment horizontal="right" vertical="center" shrinkToFit="1"/>
      <protection locked="0"/>
    </xf>
    <xf numFmtId="177" fontId="36" fillId="7" borderId="18" xfId="33" applyNumberFormat="1" applyFont="1" applyFill="1" applyBorder="1" applyAlignment="1" applyProtection="1">
      <alignment horizontal="right" vertical="center" shrinkToFit="1"/>
      <protection locked="0"/>
    </xf>
    <xf numFmtId="177" fontId="36" fillId="7" borderId="19" xfId="33" applyNumberFormat="1" applyFont="1" applyFill="1" applyBorder="1" applyAlignment="1" applyProtection="1">
      <alignment horizontal="right" vertical="center" shrinkToFit="1"/>
      <protection locked="0"/>
    </xf>
    <xf numFmtId="0" fontId="36" fillId="6" borderId="36" xfId="30" applyFont="1" applyFill="1" applyBorder="1" applyAlignment="1" applyProtection="1">
      <alignment horizontal="center" vertical="center" wrapText="1" shrinkToFit="1"/>
      <protection locked="0"/>
    </xf>
    <xf numFmtId="0" fontId="36" fillId="6" borderId="8" xfId="30" applyFont="1" applyFill="1" applyBorder="1" applyAlignment="1" applyProtection="1">
      <alignment horizontal="center" vertical="center" shrinkToFit="1"/>
      <protection locked="0"/>
    </xf>
    <xf numFmtId="0" fontId="36" fillId="6" borderId="9" xfId="30" applyFont="1" applyFill="1" applyBorder="1" applyAlignment="1" applyProtection="1">
      <alignment horizontal="center" vertical="center" shrinkToFit="1"/>
      <protection locked="0"/>
    </xf>
    <xf numFmtId="0" fontId="36" fillId="6" borderId="92" xfId="30" applyFont="1" applyFill="1" applyBorder="1" applyAlignment="1" applyProtection="1">
      <alignment horizontal="center" vertical="center" shrinkToFit="1"/>
      <protection locked="0"/>
    </xf>
    <xf numFmtId="0" fontId="36" fillId="6" borderId="93" xfId="30" applyFont="1" applyFill="1" applyBorder="1" applyAlignment="1" applyProtection="1">
      <alignment horizontal="center" vertical="center" shrinkToFit="1"/>
      <protection locked="0"/>
    </xf>
    <xf numFmtId="0" fontId="36" fillId="6" borderId="96" xfId="30" applyFont="1" applyFill="1" applyBorder="1" applyAlignment="1" applyProtection="1">
      <alignment horizontal="center" vertical="center" shrinkToFit="1"/>
      <protection locked="0"/>
    </xf>
    <xf numFmtId="177" fontId="21" fillId="0" borderId="137" xfId="30" applyNumberFormat="1" applyFont="1" applyBorder="1" applyAlignment="1" applyProtection="1">
      <alignment horizontal="right" vertical="center" shrinkToFit="1"/>
      <protection locked="0"/>
    </xf>
    <xf numFmtId="177" fontId="36" fillId="0" borderId="137" xfId="30" applyNumberFormat="1" applyFont="1" applyBorder="1" applyAlignment="1" applyProtection="1">
      <alignment horizontal="right" vertical="center" shrinkToFit="1"/>
      <protection locked="0"/>
    </xf>
    <xf numFmtId="188" fontId="36" fillId="0" borderId="137" xfId="30" applyNumberFormat="1" applyFont="1" applyBorder="1" applyAlignment="1" applyProtection="1">
      <alignment horizontal="right" vertical="center" shrinkToFit="1"/>
      <protection locked="0"/>
    </xf>
    <xf numFmtId="0" fontId="36" fillId="0" borderId="137" xfId="30" applyFont="1" applyBorder="1" applyAlignment="1" applyProtection="1">
      <alignment horizontal="left" vertical="center" shrinkToFit="1"/>
      <protection locked="0"/>
    </xf>
    <xf numFmtId="0" fontId="36" fillId="0" borderId="140" xfId="30" applyFont="1" applyBorder="1" applyAlignment="1" applyProtection="1">
      <alignment horizontal="left" vertical="center" shrinkToFit="1"/>
      <protection locked="0"/>
    </xf>
    <xf numFmtId="177" fontId="36" fillId="0" borderId="136" xfId="32" applyNumberFormat="1" applyFont="1" applyBorder="1" applyAlignment="1" applyProtection="1">
      <alignment horizontal="right" vertical="center" shrinkToFit="1"/>
      <protection locked="0"/>
    </xf>
    <xf numFmtId="177" fontId="36" fillId="0" borderId="137" xfId="32" applyNumberFormat="1" applyFont="1" applyBorder="1" applyAlignment="1" applyProtection="1">
      <alignment horizontal="right" vertical="center" shrinkToFit="1"/>
      <protection locked="0"/>
    </xf>
    <xf numFmtId="177" fontId="36" fillId="0" borderId="138" xfId="32" applyNumberFormat="1" applyFont="1" applyBorder="1" applyAlignment="1" applyProtection="1">
      <alignment horizontal="right" vertical="center" shrinkToFit="1"/>
      <protection locked="0"/>
    </xf>
    <xf numFmtId="177" fontId="36" fillId="0" borderId="139" xfId="32" applyNumberFormat="1" applyFont="1" applyBorder="1" applyAlignment="1" applyProtection="1">
      <alignment horizontal="right" vertical="center" shrinkToFit="1"/>
      <protection locked="0"/>
    </xf>
    <xf numFmtId="177" fontId="36" fillId="0" borderId="140" xfId="32" applyNumberFormat="1" applyFont="1" applyBorder="1" applyAlignment="1" applyProtection="1">
      <alignment horizontal="right" vertical="center" shrinkToFit="1"/>
      <protection locked="0"/>
    </xf>
    <xf numFmtId="177" fontId="36" fillId="0" borderId="141" xfId="30" applyNumberFormat="1" applyFont="1" applyBorder="1" applyAlignment="1" applyProtection="1">
      <alignment horizontal="right" vertical="center" shrinkToFit="1"/>
      <protection locked="0"/>
    </xf>
    <xf numFmtId="0" fontId="36" fillId="0" borderId="116" xfId="30" applyFont="1" applyBorder="1" applyAlignment="1" applyProtection="1">
      <alignment horizontal="left" vertical="center" shrinkToFit="1"/>
      <protection locked="0"/>
    </xf>
    <xf numFmtId="0" fontId="36" fillId="0" borderId="121" xfId="30" applyFont="1" applyBorder="1" applyAlignment="1" applyProtection="1">
      <alignment horizontal="left" vertical="center" shrinkToFit="1"/>
      <protection locked="0"/>
    </xf>
    <xf numFmtId="177" fontId="36" fillId="0" borderId="120" xfId="30" applyNumberFormat="1" applyFont="1" applyBorder="1" applyAlignment="1" applyProtection="1">
      <alignment horizontal="right" vertical="center" shrinkToFit="1"/>
      <protection locked="0"/>
    </xf>
    <xf numFmtId="177" fontId="36" fillId="0" borderId="116" xfId="30" applyNumberFormat="1" applyFont="1" applyBorder="1" applyAlignment="1" applyProtection="1">
      <alignment horizontal="right" vertical="center" shrinkToFit="1"/>
      <protection locked="0"/>
    </xf>
    <xf numFmtId="177" fontId="21" fillId="0" borderId="116" xfId="30" applyNumberFormat="1" applyFont="1" applyBorder="1" applyAlignment="1" applyProtection="1">
      <alignment horizontal="right" vertical="center" shrinkToFit="1"/>
      <protection locked="0"/>
    </xf>
    <xf numFmtId="188" fontId="36" fillId="0" borderId="116" xfId="30" applyNumberFormat="1" applyFont="1" applyBorder="1" applyAlignment="1" applyProtection="1">
      <alignment horizontal="right" vertical="center" shrinkToFit="1"/>
      <protection locked="0"/>
    </xf>
    <xf numFmtId="177" fontId="36" fillId="5" borderId="115" xfId="31" applyNumberFormat="1" applyFont="1" applyFill="1" applyBorder="1" applyAlignment="1" applyProtection="1">
      <alignment horizontal="right" vertical="center" shrinkToFit="1"/>
      <protection locked="0"/>
    </xf>
    <xf numFmtId="177" fontId="36" fillId="5" borderId="116" xfId="31" applyNumberFormat="1" applyFont="1" applyFill="1" applyBorder="1" applyAlignment="1" applyProtection="1">
      <alignment horizontal="right" vertical="center" shrinkToFit="1"/>
      <protection locked="0"/>
    </xf>
    <xf numFmtId="177" fontId="36" fillId="5" borderId="117" xfId="31" applyNumberFormat="1" applyFont="1" applyFill="1" applyBorder="1" applyAlignment="1" applyProtection="1">
      <alignment horizontal="right" vertical="center" shrinkToFit="1"/>
      <protection locked="0"/>
    </xf>
    <xf numFmtId="177" fontId="36" fillId="5" borderId="120" xfId="31" applyNumberFormat="1" applyFont="1" applyFill="1" applyBorder="1" applyAlignment="1" applyProtection="1">
      <alignment horizontal="right" vertical="center" shrinkToFit="1"/>
      <protection locked="0"/>
    </xf>
    <xf numFmtId="188" fontId="36" fillId="5" borderId="116" xfId="31" applyNumberFormat="1" applyFont="1" applyFill="1" applyBorder="1" applyAlignment="1" applyProtection="1">
      <alignment horizontal="right" vertical="center" shrinkToFit="1"/>
      <protection locked="0"/>
    </xf>
    <xf numFmtId="177" fontId="36" fillId="7" borderId="142" xfId="30" applyNumberFormat="1" applyFont="1" applyFill="1" applyBorder="1" applyAlignment="1" applyProtection="1">
      <alignment horizontal="right" vertical="center" shrinkToFit="1"/>
      <protection locked="0"/>
    </xf>
    <xf numFmtId="177" fontId="36" fillId="7" borderId="134" xfId="30" applyNumberFormat="1" applyFont="1" applyFill="1" applyBorder="1" applyAlignment="1" applyProtection="1">
      <alignment horizontal="right" vertical="center" shrinkToFit="1"/>
      <protection locked="0"/>
    </xf>
    <xf numFmtId="177" fontId="36" fillId="7" borderId="143" xfId="30" applyNumberFormat="1" applyFont="1" applyFill="1" applyBorder="1" applyAlignment="1" applyProtection="1">
      <alignment horizontal="right" vertical="center" shrinkToFit="1"/>
      <protection locked="0"/>
    </xf>
    <xf numFmtId="177" fontId="36" fillId="7" borderId="131" xfId="30" applyNumberFormat="1" applyFont="1" applyFill="1" applyBorder="1" applyAlignment="1" applyProtection="1">
      <alignment horizontal="right" vertical="center" shrinkToFit="1"/>
      <protection locked="0"/>
    </xf>
    <xf numFmtId="177" fontId="36" fillId="7" borderId="129" xfId="30" applyNumberFormat="1" applyFont="1" applyFill="1" applyBorder="1" applyAlignment="1" applyProtection="1">
      <alignment horizontal="right" vertical="center" shrinkToFit="1"/>
      <protection locked="0"/>
    </xf>
    <xf numFmtId="177" fontId="36" fillId="7" borderId="132" xfId="30" applyNumberFormat="1" applyFont="1" applyFill="1" applyBorder="1" applyAlignment="1" applyProtection="1">
      <alignment horizontal="right" vertical="center" shrinkToFit="1"/>
      <protection locked="0"/>
    </xf>
    <xf numFmtId="177" fontId="36" fillId="7" borderId="133" xfId="30" applyNumberFormat="1" applyFont="1" applyFill="1" applyBorder="1" applyAlignment="1" applyProtection="1">
      <alignment horizontal="right" vertical="center" shrinkToFit="1"/>
      <protection locked="0"/>
    </xf>
    <xf numFmtId="0" fontId="36" fillId="0" borderId="81" xfId="30" applyFont="1" applyBorder="1" applyAlignment="1" applyProtection="1">
      <alignment horizontal="center" vertical="center" shrinkToFit="1"/>
      <protection locked="0"/>
    </xf>
    <xf numFmtId="188" fontId="36" fillId="7" borderId="134" xfId="30" applyNumberFormat="1" applyFont="1" applyFill="1" applyBorder="1" applyAlignment="1" applyProtection="1">
      <alignment horizontal="right" vertical="center" shrinkToFit="1"/>
      <protection locked="0"/>
    </xf>
    <xf numFmtId="0" fontId="36" fillId="7" borderId="129" xfId="30" applyNumberFormat="1" applyFont="1" applyFill="1" applyBorder="1" applyAlignment="1" applyProtection="1">
      <alignment horizontal="left" vertical="center" shrinkToFit="1"/>
      <protection locked="0"/>
    </xf>
    <xf numFmtId="0" fontId="36" fillId="7" borderId="132" xfId="30" applyNumberFormat="1" applyFont="1" applyFill="1" applyBorder="1" applyAlignment="1" applyProtection="1">
      <alignment horizontal="left" vertical="center" shrinkToFit="1"/>
      <protection locked="0"/>
    </xf>
    <xf numFmtId="177" fontId="36" fillId="7" borderId="17" xfId="30" applyNumberFormat="1" applyFont="1" applyFill="1" applyBorder="1" applyAlignment="1" applyProtection="1">
      <alignment horizontal="right" vertical="center" shrinkToFit="1"/>
      <protection locked="0"/>
    </xf>
    <xf numFmtId="177" fontId="36" fillId="7" borderId="18" xfId="30" applyNumberFormat="1" applyFont="1" applyFill="1" applyBorder="1" applyAlignment="1" applyProtection="1">
      <alignment horizontal="right" vertical="center" shrinkToFit="1"/>
      <protection locked="0"/>
    </xf>
    <xf numFmtId="177" fontId="36" fillId="7" borderId="19" xfId="30" applyNumberFormat="1" applyFont="1" applyFill="1" applyBorder="1" applyAlignment="1" applyProtection="1">
      <alignment horizontal="right" vertical="center" shrinkToFit="1"/>
      <protection locked="0"/>
    </xf>
    <xf numFmtId="0" fontId="36" fillId="6" borderId="57" xfId="30" applyFont="1" applyFill="1" applyBorder="1" applyAlignment="1" applyProtection="1">
      <alignment horizontal="center" vertical="center" wrapText="1" shrinkToFit="1"/>
      <protection locked="0"/>
    </xf>
    <xf numFmtId="0" fontId="36" fillId="6" borderId="23" xfId="30" applyFont="1" applyFill="1" applyBorder="1" applyAlignment="1" applyProtection="1">
      <alignment horizontal="center" vertical="center" shrinkToFit="1"/>
      <protection locked="0"/>
    </xf>
    <xf numFmtId="0" fontId="36" fillId="6" borderId="95" xfId="30" applyFont="1" applyFill="1" applyBorder="1" applyAlignment="1" applyProtection="1">
      <alignment horizontal="center" vertical="center" shrinkToFit="1"/>
      <protection locked="0"/>
    </xf>
    <xf numFmtId="0" fontId="36" fillId="6" borderId="94" xfId="30" applyFont="1" applyFill="1" applyBorder="1" applyAlignment="1" applyProtection="1">
      <alignment horizontal="center" vertical="center" shrinkToFit="1"/>
      <protection locked="0"/>
    </xf>
    <xf numFmtId="0" fontId="36" fillId="6" borderId="95" xfId="30" applyFont="1" applyFill="1" applyBorder="1" applyAlignment="1" applyProtection="1">
      <alignment horizontal="center" vertical="center"/>
      <protection locked="0"/>
    </xf>
    <xf numFmtId="0" fontId="36" fillId="5" borderId="112" xfId="30" applyNumberFormat="1" applyFont="1" applyFill="1" applyBorder="1" applyAlignment="1" applyProtection="1">
      <alignment horizontal="left" vertical="center" shrinkToFit="1"/>
      <protection locked="0"/>
    </xf>
    <xf numFmtId="0" fontId="36" fillId="5" borderId="113" xfId="30" applyNumberFormat="1" applyFont="1" applyFill="1" applyBorder="1" applyAlignment="1" applyProtection="1">
      <alignment horizontal="left" vertical="center" shrinkToFit="1"/>
      <protection locked="0"/>
    </xf>
    <xf numFmtId="0" fontId="36" fillId="5" borderId="119" xfId="30" applyNumberFormat="1" applyFont="1" applyFill="1" applyBorder="1" applyAlignment="1" applyProtection="1">
      <alignment horizontal="left" vertical="center" shrinkToFit="1"/>
      <protection locked="0"/>
    </xf>
    <xf numFmtId="177" fontId="36" fillId="5" borderId="112" xfId="30" applyNumberFormat="1" applyFont="1" applyFill="1" applyBorder="1" applyAlignment="1" applyProtection="1">
      <alignment horizontal="right" vertical="center" shrinkToFit="1"/>
      <protection locked="0"/>
    </xf>
    <xf numFmtId="177" fontId="36" fillId="5" borderId="113" xfId="30" applyNumberFormat="1" applyFont="1" applyFill="1" applyBorder="1" applyAlignment="1" applyProtection="1">
      <alignment horizontal="right" vertical="center" shrinkToFit="1"/>
      <protection locked="0"/>
    </xf>
    <xf numFmtId="177" fontId="36" fillId="5" borderId="114" xfId="30" applyNumberFormat="1" applyFont="1" applyFill="1" applyBorder="1" applyAlignment="1" applyProtection="1">
      <alignment horizontal="right" vertical="center" shrinkToFit="1"/>
      <protection locked="0"/>
    </xf>
    <xf numFmtId="0" fontId="36" fillId="5" borderId="112" xfId="30" applyFont="1" applyFill="1" applyBorder="1" applyAlignment="1" applyProtection="1">
      <alignment horizontal="left" vertical="center" shrinkToFit="1"/>
      <protection locked="0"/>
    </xf>
    <xf numFmtId="0" fontId="36" fillId="5" borderId="113" xfId="30" applyFont="1" applyFill="1" applyBorder="1" applyAlignment="1" applyProtection="1">
      <alignment horizontal="left" vertical="center" shrinkToFit="1"/>
      <protection locked="0"/>
    </xf>
    <xf numFmtId="0" fontId="36" fillId="5" borderId="114" xfId="30" applyFont="1" applyFill="1" applyBorder="1" applyAlignment="1" applyProtection="1">
      <alignment horizontal="left" vertical="center" shrinkToFit="1"/>
      <protection locked="0"/>
    </xf>
    <xf numFmtId="177" fontId="21" fillId="0" borderId="102" xfId="30" applyNumberFormat="1" applyFont="1" applyBorder="1" applyAlignment="1" applyProtection="1">
      <alignment horizontal="right" vertical="center" shrinkToFit="1"/>
      <protection locked="0"/>
    </xf>
    <xf numFmtId="177" fontId="36" fillId="0" borderId="102" xfId="30" applyNumberFormat="1" applyFont="1" applyBorder="1" applyAlignment="1" applyProtection="1">
      <alignment horizontal="right" vertical="center" shrinkToFit="1"/>
      <protection locked="0"/>
    </xf>
    <xf numFmtId="0" fontId="36" fillId="0" borderId="102" xfId="30" applyNumberFormat="1" applyFont="1" applyBorder="1" applyAlignment="1" applyProtection="1">
      <alignment horizontal="left" vertical="center" shrinkToFit="1"/>
      <protection locked="0"/>
    </xf>
    <xf numFmtId="0" fontId="36" fillId="0" borderId="108" xfId="30" applyNumberFormat="1" applyFont="1" applyBorder="1" applyAlignment="1" applyProtection="1">
      <alignment horizontal="left" vertical="center" shrinkToFit="1"/>
      <protection locked="0"/>
    </xf>
    <xf numFmtId="177" fontId="36" fillId="0" borderId="101" xfId="30" applyNumberFormat="1" applyFont="1" applyBorder="1" applyAlignment="1" applyProtection="1">
      <alignment horizontal="right" vertical="center" shrinkToFit="1"/>
      <protection locked="0"/>
    </xf>
    <xf numFmtId="177" fontId="36" fillId="0" borderId="115" xfId="30" applyNumberFormat="1" applyFont="1" applyBorder="1" applyAlignment="1" applyProtection="1">
      <alignment horizontal="right" vertical="center" shrinkToFit="1"/>
      <protection locked="0"/>
    </xf>
    <xf numFmtId="0" fontId="36" fillId="0" borderId="116" xfId="30" applyNumberFormat="1" applyFont="1" applyBorder="1" applyAlignment="1" applyProtection="1">
      <alignment horizontal="left" vertical="center" shrinkToFit="1"/>
      <protection locked="0"/>
    </xf>
    <xf numFmtId="0" fontId="36" fillId="0" borderId="121" xfId="30" applyNumberFormat="1" applyFont="1" applyBorder="1" applyAlignment="1" applyProtection="1">
      <alignment horizontal="left" vertical="center" shrinkToFit="1"/>
      <protection locked="0"/>
    </xf>
    <xf numFmtId="177" fontId="36" fillId="0" borderId="112" xfId="30" applyNumberFormat="1" applyFont="1" applyBorder="1" applyAlignment="1" applyProtection="1">
      <alignment horizontal="right" vertical="center" shrinkToFit="1"/>
      <protection locked="0"/>
    </xf>
    <xf numFmtId="177" fontId="36" fillId="0" borderId="113" xfId="30" applyNumberFormat="1" applyFont="1" applyBorder="1" applyAlignment="1" applyProtection="1">
      <alignment horizontal="right" vertical="center" shrinkToFit="1"/>
      <protection locked="0"/>
    </xf>
    <xf numFmtId="177" fontId="36" fillId="0" borderId="117" xfId="30" applyNumberFormat="1" applyFont="1" applyBorder="1" applyAlignment="1" applyProtection="1">
      <alignment horizontal="right" vertical="center" shrinkToFit="1"/>
      <protection locked="0"/>
    </xf>
    <xf numFmtId="177" fontId="21" fillId="0" borderId="117" xfId="30" applyNumberFormat="1" applyFont="1" applyBorder="1" applyAlignment="1" applyProtection="1">
      <alignment horizontal="right" vertical="center" shrinkToFit="1"/>
      <protection locked="0"/>
    </xf>
    <xf numFmtId="0" fontId="36" fillId="0" borderId="112" xfId="30" applyFont="1" applyBorder="1" applyAlignment="1" applyProtection="1">
      <alignment horizontal="left" vertical="center" shrinkToFit="1"/>
      <protection locked="0"/>
    </xf>
    <xf numFmtId="0" fontId="36" fillId="0" borderId="113" xfId="30" applyFont="1" applyBorder="1" applyAlignment="1" applyProtection="1">
      <alignment horizontal="left" vertical="center" shrinkToFit="1"/>
      <protection locked="0"/>
    </xf>
    <xf numFmtId="0" fontId="36" fillId="0" borderId="114" xfId="30" applyFont="1" applyBorder="1" applyAlignment="1" applyProtection="1">
      <alignment horizontal="left" vertical="center" shrinkToFit="1"/>
      <protection locked="0"/>
    </xf>
    <xf numFmtId="0" fontId="36" fillId="5" borderId="145" xfId="30" applyFont="1" applyFill="1" applyBorder="1" applyAlignment="1" applyProtection="1">
      <alignment horizontal="left" vertical="center" shrinkToFit="1"/>
      <protection locked="0"/>
    </xf>
    <xf numFmtId="0" fontId="36" fillId="5" borderId="146" xfId="30" applyFont="1" applyFill="1" applyBorder="1" applyAlignment="1" applyProtection="1">
      <alignment horizontal="left" vertical="center" shrinkToFit="1"/>
      <protection locked="0"/>
    </xf>
    <xf numFmtId="0" fontId="36" fillId="5" borderId="147" xfId="30" applyFont="1" applyFill="1" applyBorder="1" applyAlignment="1" applyProtection="1">
      <alignment horizontal="left" vertical="center" shrinkToFit="1"/>
      <protection locked="0"/>
    </xf>
    <xf numFmtId="177" fontId="36" fillId="5" borderId="123" xfId="30" applyNumberFormat="1" applyFont="1" applyFill="1" applyBorder="1" applyAlignment="1" applyProtection="1">
      <alignment horizontal="right" vertical="center" shrinkToFit="1"/>
      <protection locked="0"/>
    </xf>
    <xf numFmtId="177" fontId="36" fillId="5" borderId="124" xfId="30" applyNumberFormat="1" applyFont="1" applyFill="1" applyBorder="1" applyAlignment="1" applyProtection="1">
      <alignment horizontal="right" vertical="center" shrinkToFit="1"/>
      <protection locked="0"/>
    </xf>
    <xf numFmtId="0" fontId="36" fillId="5" borderId="124" xfId="30" applyNumberFormat="1" applyFont="1" applyFill="1" applyBorder="1" applyAlignment="1" applyProtection="1">
      <alignment horizontal="left" vertical="center" shrinkToFit="1"/>
      <protection locked="0"/>
    </xf>
    <xf numFmtId="0" fontId="36" fillId="5" borderId="127" xfId="30" applyNumberFormat="1" applyFont="1" applyFill="1" applyBorder="1" applyAlignment="1" applyProtection="1">
      <alignment horizontal="left" vertical="center" shrinkToFit="1"/>
      <protection locked="0"/>
    </xf>
    <xf numFmtId="177" fontId="36" fillId="7" borderId="148" xfId="30" applyNumberFormat="1" applyFont="1" applyFill="1" applyBorder="1" applyAlignment="1" applyProtection="1">
      <alignment horizontal="right" vertical="center" shrinkToFit="1"/>
      <protection locked="0"/>
    </xf>
    <xf numFmtId="177" fontId="36" fillId="7" borderId="149" xfId="30" applyNumberFormat="1" applyFont="1" applyFill="1" applyBorder="1" applyAlignment="1" applyProtection="1">
      <alignment horizontal="right" vertical="center" shrinkToFit="1"/>
      <protection locked="0"/>
    </xf>
    <xf numFmtId="177" fontId="36" fillId="7" borderId="150" xfId="30" applyNumberFormat="1" applyFont="1" applyFill="1" applyBorder="1" applyAlignment="1" applyProtection="1">
      <alignment horizontal="right" vertical="center" shrinkToFit="1"/>
      <protection locked="0"/>
    </xf>
    <xf numFmtId="177" fontId="36" fillId="7" borderId="44" xfId="30" applyNumberFormat="1" applyFont="1" applyFill="1" applyBorder="1" applyAlignment="1" applyProtection="1">
      <alignment horizontal="right" vertical="center" shrinkToFit="1"/>
      <protection locked="0"/>
    </xf>
    <xf numFmtId="177" fontId="36" fillId="7" borderId="43" xfId="30" applyNumberFormat="1" applyFont="1" applyFill="1" applyBorder="1" applyAlignment="1" applyProtection="1">
      <alignment horizontal="right" vertical="center" shrinkToFit="1"/>
      <protection locked="0"/>
    </xf>
    <xf numFmtId="0" fontId="36" fillId="5" borderId="39" xfId="30" applyFont="1" applyFill="1" applyBorder="1" applyAlignment="1" applyProtection="1">
      <alignment horizontal="center" vertical="center"/>
    </xf>
    <xf numFmtId="0" fontId="36" fillId="5" borderId="31" xfId="30" applyFont="1" applyFill="1" applyBorder="1" applyAlignment="1" applyProtection="1">
      <alignment horizontal="center" vertical="center"/>
    </xf>
    <xf numFmtId="0" fontId="36" fillId="5" borderId="42" xfId="30" applyFont="1" applyFill="1" applyBorder="1" applyAlignment="1" applyProtection="1">
      <alignment horizontal="center" vertical="center"/>
    </xf>
    <xf numFmtId="0" fontId="36" fillId="5" borderId="32" xfId="30" applyFont="1" applyFill="1" applyBorder="1" applyAlignment="1" applyProtection="1">
      <alignment horizontal="center" vertical="center"/>
    </xf>
    <xf numFmtId="0" fontId="36" fillId="5" borderId="11" xfId="30" applyFont="1" applyFill="1" applyBorder="1" applyProtection="1">
      <alignment vertical="center"/>
    </xf>
    <xf numFmtId="0" fontId="36" fillId="5" borderId="12" xfId="30" applyFont="1" applyFill="1" applyBorder="1" applyProtection="1">
      <alignment vertical="center"/>
    </xf>
    <xf numFmtId="0" fontId="36" fillId="5" borderId="46" xfId="30" applyFont="1" applyFill="1" applyBorder="1" applyProtection="1">
      <alignment vertical="center"/>
    </xf>
    <xf numFmtId="177" fontId="36" fillId="5" borderId="41" xfId="32" applyNumberFormat="1" applyFont="1" applyFill="1" applyBorder="1" applyAlignment="1" applyProtection="1">
      <alignment horizontal="right" vertical="center" shrinkToFit="1"/>
    </xf>
    <xf numFmtId="177" fontId="36" fillId="5" borderId="12" xfId="32" applyNumberFormat="1" applyFont="1" applyFill="1" applyBorder="1" applyAlignment="1" applyProtection="1">
      <alignment horizontal="right" vertical="center" shrinkToFit="1"/>
    </xf>
    <xf numFmtId="177" fontId="36" fillId="5" borderId="82" xfId="32" applyNumberFormat="1" applyFont="1" applyFill="1" applyBorder="1" applyAlignment="1" applyProtection="1">
      <alignment horizontal="right" vertical="center" shrinkToFit="1"/>
    </xf>
    <xf numFmtId="177" fontId="36" fillId="5" borderId="84" xfId="32" applyNumberFormat="1" applyFont="1" applyFill="1" applyBorder="1" applyAlignment="1" applyProtection="1">
      <alignment horizontal="right" vertical="center" shrinkToFit="1"/>
    </xf>
    <xf numFmtId="188" fontId="36" fillId="5" borderId="84" xfId="32" applyNumberFormat="1" applyFont="1" applyFill="1" applyBorder="1" applyAlignment="1" applyProtection="1">
      <alignment horizontal="right" vertical="center" shrinkToFit="1"/>
    </xf>
    <xf numFmtId="188" fontId="36" fillId="5" borderId="12" xfId="32" applyNumberFormat="1" applyFont="1" applyFill="1" applyBorder="1" applyAlignment="1" applyProtection="1">
      <alignment horizontal="right" vertical="center" shrinkToFit="1"/>
    </xf>
    <xf numFmtId="188" fontId="36" fillId="5" borderId="13" xfId="32" applyNumberFormat="1" applyFont="1" applyFill="1" applyBorder="1" applyAlignment="1" applyProtection="1">
      <alignment horizontal="right" vertical="center" shrinkToFit="1"/>
    </xf>
    <xf numFmtId="0" fontId="36" fillId="5" borderId="11" xfId="30" applyFont="1" applyFill="1" applyBorder="1" applyAlignment="1" applyProtection="1">
      <alignment horizontal="center" vertical="top"/>
    </xf>
    <xf numFmtId="0" fontId="36" fillId="5" borderId="12" xfId="30" applyFont="1" applyFill="1" applyBorder="1" applyAlignment="1" applyProtection="1">
      <alignment horizontal="center" vertical="top"/>
    </xf>
    <xf numFmtId="0" fontId="36" fillId="5" borderId="7" xfId="30" applyFont="1" applyFill="1" applyBorder="1" applyAlignment="1" applyProtection="1">
      <alignment horizontal="center" vertical="top"/>
    </xf>
    <xf numFmtId="0" fontId="36" fillId="5" borderId="0" xfId="30" applyFont="1" applyFill="1" applyBorder="1" applyAlignment="1" applyProtection="1">
      <alignment horizontal="center" vertical="top"/>
    </xf>
    <xf numFmtId="0" fontId="36" fillId="5" borderId="24" xfId="30" applyFont="1" applyFill="1" applyBorder="1" applyAlignment="1" applyProtection="1">
      <alignment horizontal="center" vertical="top"/>
    </xf>
    <xf numFmtId="0" fontId="36" fillId="5" borderId="49" xfId="30" applyFont="1" applyFill="1" applyBorder="1" applyAlignment="1" applyProtection="1">
      <alignment horizontal="center" vertical="top"/>
    </xf>
    <xf numFmtId="0" fontId="36" fillId="5" borderId="30" xfId="30" applyFont="1" applyFill="1" applyBorder="1" applyAlignment="1" applyProtection="1">
      <alignment horizontal="center" vertical="center"/>
    </xf>
    <xf numFmtId="0" fontId="36" fillId="5" borderId="34" xfId="30" applyFont="1" applyFill="1" applyBorder="1" applyAlignment="1" applyProtection="1">
      <alignment horizontal="center" vertical="center"/>
    </xf>
    <xf numFmtId="0" fontId="36" fillId="7" borderId="44" xfId="30" applyNumberFormat="1" applyFont="1" applyFill="1" applyBorder="1" applyAlignment="1" applyProtection="1">
      <alignment horizontal="left" vertical="center" shrinkToFit="1"/>
      <protection locked="0"/>
    </xf>
    <xf numFmtId="0" fontId="36" fillId="7" borderId="18" xfId="30" applyNumberFormat="1" applyFont="1" applyFill="1" applyBorder="1" applyAlignment="1" applyProtection="1">
      <alignment horizontal="left" vertical="center" shrinkToFit="1"/>
      <protection locked="0"/>
    </xf>
    <xf numFmtId="0" fontId="36" fillId="7" borderId="19" xfId="30" applyNumberFormat="1" applyFont="1" applyFill="1" applyBorder="1" applyAlignment="1" applyProtection="1">
      <alignment horizontal="left" vertical="center" shrinkToFit="1"/>
      <protection locked="0"/>
    </xf>
    <xf numFmtId="0" fontId="36" fillId="5" borderId="8" xfId="30" applyFont="1" applyFill="1" applyBorder="1" applyAlignment="1" applyProtection="1">
      <alignment horizontal="left" vertical="center" wrapText="1"/>
    </xf>
    <xf numFmtId="0" fontId="36" fillId="5" borderId="0" xfId="31" applyFont="1" applyFill="1" applyAlignment="1" applyProtection="1">
      <alignment horizontal="left" vertical="center"/>
    </xf>
    <xf numFmtId="0" fontId="36" fillId="5" borderId="24" xfId="30" applyFont="1" applyFill="1" applyBorder="1" applyAlignment="1" applyProtection="1">
      <alignment horizontal="center" vertical="center"/>
    </xf>
    <xf numFmtId="0" fontId="36" fillId="5" borderId="49" xfId="30" applyFont="1" applyFill="1" applyBorder="1" applyAlignment="1" applyProtection="1">
      <alignment horizontal="center" vertical="center"/>
    </xf>
    <xf numFmtId="0" fontId="36" fillId="5" borderId="63" xfId="30" applyFont="1" applyFill="1" applyBorder="1" applyAlignment="1" applyProtection="1">
      <alignment horizontal="center" vertical="center"/>
    </xf>
    <xf numFmtId="188" fontId="36" fillId="5" borderId="87" xfId="32" applyNumberFormat="1" applyFont="1" applyFill="1" applyBorder="1" applyAlignment="1" applyProtection="1">
      <alignment horizontal="right" vertical="center" shrinkToFit="1"/>
    </xf>
    <xf numFmtId="188" fontId="36" fillId="5" borderId="59" xfId="32" applyNumberFormat="1" applyFont="1" applyFill="1" applyBorder="1" applyAlignment="1" applyProtection="1">
      <alignment horizontal="right" vertical="center" shrinkToFit="1"/>
    </xf>
    <xf numFmtId="0" fontId="36" fillId="5" borderId="60" xfId="30" applyFont="1" applyFill="1" applyBorder="1" applyAlignment="1" applyProtection="1">
      <alignment vertical="center"/>
    </xf>
    <xf numFmtId="0" fontId="36" fillId="5" borderId="0" xfId="30" applyFont="1" applyFill="1" applyBorder="1" applyAlignment="1" applyProtection="1">
      <alignment vertical="center"/>
    </xf>
    <xf numFmtId="0" fontId="36" fillId="5" borderId="38" xfId="30" applyFont="1" applyFill="1" applyBorder="1" applyAlignment="1" applyProtection="1">
      <alignment vertical="center"/>
    </xf>
    <xf numFmtId="177" fontId="36" fillId="5" borderId="154" xfId="32" applyNumberFormat="1" applyFont="1" applyFill="1" applyBorder="1" applyAlignment="1" applyProtection="1">
      <alignment horizontal="right" vertical="center" shrinkToFit="1"/>
    </xf>
    <xf numFmtId="177" fontId="36" fillId="5" borderId="86" xfId="32" applyNumberFormat="1" applyFont="1" applyFill="1" applyBorder="1" applyAlignment="1" applyProtection="1">
      <alignment horizontal="right" vertical="center" shrinkToFit="1"/>
    </xf>
    <xf numFmtId="188" fontId="36" fillId="5" borderId="86" xfId="32" applyNumberFormat="1" applyFont="1" applyFill="1" applyBorder="1" applyAlignment="1" applyProtection="1">
      <alignment horizontal="right" vertical="center" shrinkToFit="1"/>
    </xf>
    <xf numFmtId="188" fontId="36" fillId="5" borderId="155" xfId="32" applyNumberFormat="1" applyFont="1" applyFill="1" applyBorder="1" applyAlignment="1" applyProtection="1">
      <alignment horizontal="right" vertical="center" shrinkToFit="1"/>
    </xf>
    <xf numFmtId="0" fontId="36" fillId="5" borderId="41" xfId="30" applyFont="1" applyFill="1" applyBorder="1" applyAlignment="1" applyProtection="1">
      <alignment vertical="center"/>
    </xf>
    <xf numFmtId="0" fontId="36" fillId="5" borderId="12" xfId="30" applyFont="1" applyFill="1" applyBorder="1" applyAlignment="1" applyProtection="1">
      <alignment vertical="center"/>
    </xf>
    <xf numFmtId="0" fontId="36" fillId="5" borderId="46" xfId="30" applyFont="1" applyFill="1" applyBorder="1" applyAlignment="1" applyProtection="1">
      <alignment vertical="center"/>
    </xf>
    <xf numFmtId="177" fontId="36" fillId="5" borderId="151" xfId="32" applyNumberFormat="1" applyFont="1" applyFill="1" applyBorder="1" applyAlignment="1" applyProtection="1">
      <alignment horizontal="right" vertical="center" shrinkToFit="1"/>
    </xf>
    <xf numFmtId="177" fontId="36" fillId="5" borderId="83" xfId="32" applyNumberFormat="1" applyFont="1" applyFill="1" applyBorder="1" applyAlignment="1" applyProtection="1">
      <alignment horizontal="right" vertical="center" shrinkToFit="1"/>
    </xf>
    <xf numFmtId="188" fontId="36" fillId="5" borderId="83" xfId="32" applyNumberFormat="1" applyFont="1" applyFill="1" applyBorder="1" applyAlignment="1" applyProtection="1">
      <alignment horizontal="right" vertical="center" shrinkToFit="1"/>
    </xf>
    <xf numFmtId="188" fontId="36" fillId="5" borderId="153" xfId="32" applyNumberFormat="1" applyFont="1" applyFill="1" applyBorder="1" applyAlignment="1" applyProtection="1">
      <alignment horizontal="right" vertical="center" shrinkToFit="1"/>
    </xf>
    <xf numFmtId="0" fontId="36" fillId="5" borderId="7" xfId="30" applyFont="1" applyFill="1" applyBorder="1" applyAlignment="1" applyProtection="1">
      <alignment horizontal="left" vertical="center"/>
    </xf>
    <xf numFmtId="0" fontId="36" fillId="5" borderId="0" xfId="30" applyFont="1" applyFill="1" applyBorder="1" applyAlignment="1" applyProtection="1">
      <alignment horizontal="left" vertical="center"/>
    </xf>
    <xf numFmtId="0" fontId="36" fillId="5" borderId="38" xfId="30" applyFont="1" applyFill="1" applyBorder="1" applyAlignment="1" applyProtection="1">
      <alignment horizontal="left" vertical="center"/>
    </xf>
    <xf numFmtId="177" fontId="36" fillId="5" borderId="60" xfId="31" applyNumberFormat="1" applyFont="1" applyFill="1" applyBorder="1" applyAlignment="1" applyProtection="1">
      <alignment horizontal="right" vertical="center" shrinkToFit="1"/>
    </xf>
    <xf numFmtId="177" fontId="36" fillId="5" borderId="0" xfId="31" applyNumberFormat="1" applyFont="1" applyFill="1" applyBorder="1" applyAlignment="1" applyProtection="1">
      <alignment horizontal="right" vertical="center" shrinkToFit="1"/>
    </xf>
    <xf numFmtId="177" fontId="36" fillId="5" borderId="85" xfId="31" applyNumberFormat="1" applyFont="1" applyFill="1" applyBorder="1" applyAlignment="1" applyProtection="1">
      <alignment horizontal="right" vertical="center" shrinkToFit="1"/>
    </xf>
    <xf numFmtId="177" fontId="36" fillId="5" borderId="88" xfId="31" applyNumberFormat="1" applyFont="1" applyFill="1" applyBorder="1" applyAlignment="1" applyProtection="1">
      <alignment horizontal="right" vertical="center" shrinkToFit="1"/>
    </xf>
    <xf numFmtId="188" fontId="36" fillId="5" borderId="88" xfId="31" applyNumberFormat="1" applyFont="1" applyFill="1" applyBorder="1" applyAlignment="1" applyProtection="1">
      <alignment horizontal="right" vertical="center" shrinkToFit="1"/>
    </xf>
    <xf numFmtId="188" fontId="36" fillId="5" borderId="0" xfId="31" applyNumberFormat="1" applyFont="1" applyFill="1" applyBorder="1" applyAlignment="1" applyProtection="1">
      <alignment horizontal="right" vertical="center" shrinkToFit="1"/>
    </xf>
    <xf numFmtId="188" fontId="36" fillId="5" borderId="62" xfId="31" applyNumberFormat="1" applyFont="1" applyFill="1" applyBorder="1" applyAlignment="1" applyProtection="1">
      <alignment horizontal="right" vertical="center" shrinkToFit="1"/>
    </xf>
    <xf numFmtId="0" fontId="36" fillId="5" borderId="41" xfId="30" applyFont="1" applyFill="1" applyBorder="1" applyProtection="1">
      <alignment vertical="center"/>
    </xf>
    <xf numFmtId="188" fontId="36" fillId="5" borderId="152" xfId="32" applyNumberFormat="1" applyFont="1" applyFill="1" applyBorder="1" applyAlignment="1" applyProtection="1">
      <alignment horizontal="right" vertical="center" shrinkToFit="1"/>
    </xf>
    <xf numFmtId="188" fontId="36" fillId="5" borderId="15" xfId="32" applyNumberFormat="1" applyFont="1" applyFill="1" applyBorder="1" applyAlignment="1" applyProtection="1">
      <alignment horizontal="right" vertical="center" shrinkToFit="1"/>
    </xf>
    <xf numFmtId="0" fontId="36" fillId="5" borderId="41" xfId="30" applyFont="1" applyFill="1" applyBorder="1" applyAlignment="1" applyProtection="1">
      <alignment horizontal="center" vertical="center" textRotation="255" wrapText="1"/>
    </xf>
    <xf numFmtId="0" fontId="36" fillId="5" borderId="46" xfId="30" applyFont="1" applyFill="1" applyBorder="1" applyAlignment="1" applyProtection="1">
      <alignment horizontal="center" vertical="center" textRotation="255" wrapText="1"/>
    </xf>
    <xf numFmtId="0" fontId="36" fillId="5" borderId="60" xfId="30" applyFont="1" applyFill="1" applyBorder="1" applyAlignment="1" applyProtection="1">
      <alignment horizontal="center" vertical="center" textRotation="255" wrapText="1"/>
    </xf>
    <xf numFmtId="0" fontId="36" fillId="5" borderId="38" xfId="30" applyFont="1" applyFill="1" applyBorder="1" applyAlignment="1" applyProtection="1">
      <alignment horizontal="center" vertical="center" textRotation="255" wrapText="1"/>
    </xf>
    <xf numFmtId="0" fontId="36" fillId="5" borderId="37" xfId="30" applyFont="1" applyFill="1" applyBorder="1" applyAlignment="1" applyProtection="1">
      <alignment horizontal="center" vertical="center" textRotation="255" wrapText="1"/>
    </xf>
    <xf numFmtId="0" fontId="36" fillId="5" borderId="40" xfId="30" applyFont="1" applyFill="1" applyBorder="1" applyAlignment="1" applyProtection="1">
      <alignment horizontal="center" vertical="center" textRotation="255" wrapText="1"/>
    </xf>
    <xf numFmtId="0" fontId="36" fillId="5" borderId="60" xfId="30" applyFont="1" applyFill="1" applyBorder="1" applyProtection="1">
      <alignment vertical="center"/>
    </xf>
    <xf numFmtId="0" fontId="36" fillId="5" borderId="0" xfId="30" applyFont="1" applyFill="1" applyBorder="1" applyProtection="1">
      <alignment vertical="center"/>
    </xf>
    <xf numFmtId="0" fontId="36" fillId="5" borderId="38" xfId="30" applyFont="1" applyFill="1" applyBorder="1" applyProtection="1">
      <alignment vertical="center"/>
    </xf>
    <xf numFmtId="188" fontId="36" fillId="5" borderId="88" xfId="32" applyNumberFormat="1" applyFont="1" applyFill="1" applyBorder="1" applyAlignment="1" applyProtection="1">
      <alignment horizontal="right" vertical="center" shrinkToFit="1"/>
    </xf>
    <xf numFmtId="188" fontId="36" fillId="5" borderId="0" xfId="32" applyNumberFormat="1" applyFont="1" applyFill="1" applyBorder="1" applyAlignment="1" applyProtection="1">
      <alignment horizontal="right" vertical="center" shrinkToFit="1"/>
    </xf>
    <xf numFmtId="188" fontId="36" fillId="5" borderId="62" xfId="32" applyNumberFormat="1" applyFont="1" applyFill="1" applyBorder="1" applyAlignment="1" applyProtection="1">
      <alignment horizontal="right" vertical="center" shrinkToFit="1"/>
    </xf>
    <xf numFmtId="0" fontId="36" fillId="5" borderId="11" xfId="30" applyFont="1" applyFill="1" applyBorder="1" applyAlignment="1" applyProtection="1">
      <alignment horizontal="center" vertical="center" textRotation="255" shrinkToFit="1"/>
    </xf>
    <xf numFmtId="0" fontId="36" fillId="5" borderId="46" xfId="30" applyFont="1" applyFill="1" applyBorder="1" applyAlignment="1" applyProtection="1">
      <alignment horizontal="center" vertical="center" textRotation="255" shrinkToFit="1"/>
    </xf>
    <xf numFmtId="0" fontId="36" fillId="5" borderId="7" xfId="30" applyFont="1" applyFill="1" applyBorder="1" applyAlignment="1" applyProtection="1">
      <alignment horizontal="center" vertical="center" textRotation="255" shrinkToFit="1"/>
    </xf>
    <xf numFmtId="0" fontId="36" fillId="5" borderId="38" xfId="30" applyFont="1" applyFill="1" applyBorder="1" applyAlignment="1" applyProtection="1">
      <alignment horizontal="center" vertical="center" textRotation="255" shrinkToFit="1"/>
    </xf>
    <xf numFmtId="0" fontId="36" fillId="5" borderId="24" xfId="30" applyFont="1" applyFill="1" applyBorder="1" applyAlignment="1" applyProtection="1">
      <alignment horizontal="center" vertical="center" textRotation="255" shrinkToFit="1"/>
    </xf>
    <xf numFmtId="0" fontId="36" fillId="5" borderId="40" xfId="30" applyFont="1" applyFill="1" applyBorder="1" applyAlignment="1" applyProtection="1">
      <alignment horizontal="center" vertical="center" textRotation="255" shrinkToFit="1"/>
    </xf>
    <xf numFmtId="177" fontId="36" fillId="5" borderId="60" xfId="32" applyNumberFormat="1" applyFont="1" applyFill="1" applyBorder="1" applyAlignment="1" applyProtection="1">
      <alignment horizontal="right" vertical="center" shrinkToFit="1"/>
    </xf>
    <xf numFmtId="177" fontId="36" fillId="5" borderId="0" xfId="32" applyNumberFormat="1" applyFont="1" applyFill="1" applyBorder="1" applyAlignment="1" applyProtection="1">
      <alignment horizontal="right" vertical="center" shrinkToFit="1"/>
    </xf>
    <xf numFmtId="177" fontId="36" fillId="5" borderId="85" xfId="32" applyNumberFormat="1" applyFont="1" applyFill="1" applyBorder="1" applyAlignment="1" applyProtection="1">
      <alignment horizontal="right" vertical="center" shrinkToFit="1"/>
    </xf>
    <xf numFmtId="177" fontId="36" fillId="5" borderId="88" xfId="32" applyNumberFormat="1" applyFont="1" applyFill="1" applyBorder="1" applyAlignment="1" applyProtection="1">
      <alignment horizontal="right" vertical="center" shrinkToFit="1"/>
    </xf>
    <xf numFmtId="0" fontId="36" fillId="5" borderId="0" xfId="30" applyFont="1" applyFill="1" applyProtection="1">
      <alignment vertical="center"/>
    </xf>
    <xf numFmtId="0" fontId="36" fillId="5" borderId="39" xfId="32" applyFont="1" applyFill="1" applyBorder="1" applyAlignment="1" applyProtection="1">
      <alignment horizontal="center" vertical="center"/>
    </xf>
    <xf numFmtId="0" fontId="36" fillId="5" borderId="31" xfId="32" applyFont="1" applyFill="1" applyBorder="1" applyAlignment="1" applyProtection="1">
      <alignment horizontal="center" vertical="center"/>
    </xf>
    <xf numFmtId="0" fontId="36" fillId="5" borderId="32" xfId="32" applyFont="1" applyFill="1" applyBorder="1" applyAlignment="1" applyProtection="1">
      <alignment horizontal="center" vertical="center"/>
    </xf>
    <xf numFmtId="0" fontId="36" fillId="5" borderId="37" xfId="30" applyFont="1" applyFill="1" applyBorder="1" applyProtection="1">
      <alignment vertical="center"/>
    </xf>
    <xf numFmtId="0" fontId="36" fillId="5" borderId="49" xfId="30" applyFont="1" applyFill="1" applyBorder="1" applyProtection="1">
      <alignment vertical="center"/>
    </xf>
    <xf numFmtId="0" fontId="36" fillId="5" borderId="40" xfId="30" applyFont="1" applyFill="1" applyBorder="1" applyProtection="1">
      <alignment vertical="center"/>
    </xf>
    <xf numFmtId="0" fontId="36" fillId="5" borderId="60" xfId="30" applyFont="1" applyFill="1" applyBorder="1" applyAlignment="1" applyProtection="1">
      <alignment vertical="center" shrinkToFit="1"/>
    </xf>
    <xf numFmtId="0" fontId="36" fillId="5" borderId="0" xfId="30" applyFont="1" applyFill="1" applyBorder="1" applyAlignment="1" applyProtection="1">
      <alignment vertical="center" shrinkToFit="1"/>
    </xf>
    <xf numFmtId="0" fontId="36" fillId="5" borderId="38" xfId="30" applyFont="1" applyFill="1" applyBorder="1" applyAlignment="1" applyProtection="1">
      <alignment vertical="center" shrinkToFit="1"/>
    </xf>
    <xf numFmtId="0" fontId="36" fillId="5" borderId="31" xfId="30" applyFont="1" applyFill="1" applyBorder="1" applyAlignment="1" applyProtection="1">
      <alignment horizontal="center" vertical="center" wrapText="1"/>
    </xf>
    <xf numFmtId="177" fontId="36" fillId="5" borderId="39" xfId="32" applyNumberFormat="1" applyFont="1" applyFill="1" applyBorder="1" applyAlignment="1" applyProtection="1">
      <alignment horizontal="right" vertical="center" shrinkToFit="1"/>
    </xf>
    <xf numFmtId="177" fontId="36" fillId="5" borderId="31" xfId="32" applyNumberFormat="1" applyFont="1" applyFill="1" applyBorder="1" applyAlignment="1" applyProtection="1">
      <alignment horizontal="right" vertical="center" shrinkToFit="1"/>
    </xf>
    <xf numFmtId="177" fontId="36" fillId="5" borderId="156" xfId="32" applyNumberFormat="1" applyFont="1" applyFill="1" applyBorder="1" applyAlignment="1" applyProtection="1">
      <alignment horizontal="right" vertical="center" shrinkToFit="1"/>
    </xf>
    <xf numFmtId="177" fontId="36" fillId="5" borderId="157" xfId="32" applyNumberFormat="1" applyFont="1" applyFill="1" applyBorder="1" applyAlignment="1" applyProtection="1">
      <alignment horizontal="right" vertical="center" shrinkToFit="1"/>
    </xf>
    <xf numFmtId="177" fontId="36" fillId="5" borderId="158" xfId="32" applyNumberFormat="1" applyFont="1" applyFill="1" applyBorder="1" applyAlignment="1" applyProtection="1">
      <alignment horizontal="right" vertical="center" shrinkToFit="1"/>
    </xf>
    <xf numFmtId="177" fontId="36" fillId="5" borderId="159" xfId="32" applyNumberFormat="1" applyFont="1" applyFill="1" applyBorder="1" applyAlignment="1" applyProtection="1">
      <alignment horizontal="right" vertical="center" shrinkToFit="1"/>
    </xf>
    <xf numFmtId="177" fontId="36" fillId="5" borderId="160" xfId="32" applyNumberFormat="1" applyFont="1" applyFill="1" applyBorder="1" applyAlignment="1" applyProtection="1">
      <alignment horizontal="right" vertical="center" shrinkToFit="1"/>
    </xf>
    <xf numFmtId="177" fontId="36" fillId="5" borderId="91" xfId="32" applyNumberFormat="1" applyFont="1" applyFill="1" applyBorder="1" applyAlignment="1" applyProtection="1">
      <alignment horizontal="right" vertical="center" shrinkToFit="1"/>
    </xf>
    <xf numFmtId="177" fontId="36" fillId="5" borderId="49" xfId="32" applyNumberFormat="1" applyFont="1" applyFill="1" applyBorder="1" applyAlignment="1" applyProtection="1">
      <alignment horizontal="right" vertical="center" shrinkToFit="1"/>
    </xf>
    <xf numFmtId="177" fontId="36" fillId="5" borderId="89" xfId="32" applyNumberFormat="1" applyFont="1" applyFill="1" applyBorder="1" applyAlignment="1" applyProtection="1">
      <alignment horizontal="right" vertical="center" shrinkToFit="1"/>
    </xf>
    <xf numFmtId="188" fontId="36" fillId="5" borderId="91" xfId="32" applyNumberFormat="1" applyFont="1" applyFill="1" applyBorder="1" applyAlignment="1" applyProtection="1">
      <alignment horizontal="right" vertical="center" shrinkToFit="1"/>
    </xf>
    <xf numFmtId="188" fontId="36" fillId="5" borderId="49" xfId="32" applyNumberFormat="1" applyFont="1" applyFill="1" applyBorder="1" applyAlignment="1" applyProtection="1">
      <alignment horizontal="right" vertical="center" shrinkToFit="1"/>
    </xf>
    <xf numFmtId="188" fontId="36" fillId="5" borderId="63" xfId="32" applyNumberFormat="1" applyFont="1" applyFill="1" applyBorder="1" applyAlignment="1" applyProtection="1">
      <alignment horizontal="right" vertical="center" shrinkToFit="1"/>
    </xf>
    <xf numFmtId="0" fontId="36" fillId="5" borderId="11" xfId="30" applyFont="1" applyFill="1" applyBorder="1" applyAlignment="1" applyProtection="1">
      <alignment horizontal="center" vertical="top" wrapText="1"/>
    </xf>
    <xf numFmtId="0" fontId="36" fillId="5" borderId="12" xfId="30" applyFont="1" applyFill="1" applyBorder="1" applyAlignment="1" applyProtection="1">
      <alignment horizontal="center" vertical="top" wrapText="1"/>
    </xf>
    <xf numFmtId="0" fontId="36" fillId="5" borderId="46" xfId="30" applyFont="1" applyFill="1" applyBorder="1" applyAlignment="1" applyProtection="1">
      <alignment horizontal="center" vertical="top" wrapText="1"/>
    </xf>
    <xf numFmtId="0" fontId="36" fillId="5" borderId="7" xfId="30" applyFont="1" applyFill="1" applyBorder="1" applyAlignment="1" applyProtection="1">
      <alignment horizontal="center" vertical="top" wrapText="1"/>
    </xf>
    <xf numFmtId="0" fontId="36" fillId="5" borderId="0" xfId="30" applyFont="1" applyFill="1" applyBorder="1" applyAlignment="1" applyProtection="1">
      <alignment horizontal="center" vertical="top" wrapText="1"/>
    </xf>
    <xf numFmtId="0" fontId="36" fillId="5" borderId="38" xfId="30" applyFont="1" applyFill="1" applyBorder="1" applyAlignment="1" applyProtection="1">
      <alignment horizontal="center" vertical="top" wrapText="1"/>
    </xf>
    <xf numFmtId="0" fontId="36" fillId="5" borderId="24" xfId="30" applyFont="1" applyFill="1" applyBorder="1" applyAlignment="1" applyProtection="1">
      <alignment horizontal="center" vertical="top" wrapText="1"/>
    </xf>
    <xf numFmtId="0" fontId="36" fillId="5" borderId="49" xfId="30" applyFont="1" applyFill="1" applyBorder="1" applyAlignment="1" applyProtection="1">
      <alignment horizontal="center" vertical="top" wrapText="1"/>
    </xf>
    <xf numFmtId="177" fontId="36" fillId="5" borderId="161" xfId="32" applyNumberFormat="1" applyFont="1" applyFill="1" applyBorder="1" applyAlignment="1" applyProtection="1">
      <alignment horizontal="right" vertical="center" shrinkToFit="1"/>
    </xf>
    <xf numFmtId="177" fontId="36" fillId="5" borderId="90" xfId="32" applyNumberFormat="1" applyFont="1" applyFill="1" applyBorder="1" applyAlignment="1" applyProtection="1">
      <alignment horizontal="right" vertical="center" shrinkToFit="1"/>
    </xf>
    <xf numFmtId="188" fontId="36" fillId="5" borderId="158" xfId="32" applyNumberFormat="1" applyFont="1" applyFill="1" applyBorder="1" applyAlignment="1" applyProtection="1">
      <alignment horizontal="right" vertical="center" shrinkToFit="1"/>
    </xf>
    <xf numFmtId="188" fontId="36" fillId="5" borderId="159" xfId="32" applyNumberFormat="1" applyFont="1" applyFill="1" applyBorder="1" applyAlignment="1" applyProtection="1">
      <alignment horizontal="right" vertical="center" shrinkToFit="1"/>
    </xf>
    <xf numFmtId="188" fontId="36" fillId="5" borderId="162" xfId="32" applyNumberFormat="1" applyFont="1" applyFill="1" applyBorder="1" applyAlignment="1" applyProtection="1">
      <alignment horizontal="right" vertical="center" shrinkToFit="1"/>
    </xf>
    <xf numFmtId="0" fontId="36" fillId="5" borderId="37" xfId="30" applyFont="1" applyFill="1" applyBorder="1" applyAlignment="1" applyProtection="1">
      <alignment vertical="center"/>
    </xf>
    <xf numFmtId="0" fontId="36" fillId="5" borderId="49" xfId="30" applyFont="1" applyFill="1" applyBorder="1" applyAlignment="1" applyProtection="1">
      <alignment vertical="center"/>
    </xf>
    <xf numFmtId="0" fontId="36" fillId="5" borderId="40" xfId="30" applyFont="1" applyFill="1" applyBorder="1" applyAlignment="1" applyProtection="1">
      <alignment vertical="center"/>
    </xf>
    <xf numFmtId="177" fontId="36" fillId="5" borderId="37" xfId="32" applyNumberFormat="1" applyFont="1" applyFill="1" applyBorder="1" applyAlignment="1" applyProtection="1">
      <alignment horizontal="right" vertical="center" shrinkToFit="1"/>
    </xf>
    <xf numFmtId="0" fontId="39" fillId="5" borderId="42" xfId="30" applyFont="1" applyFill="1" applyBorder="1" applyAlignment="1" applyProtection="1">
      <alignment horizontal="center" vertical="center"/>
    </xf>
    <xf numFmtId="0" fontId="36" fillId="5" borderId="41" xfId="30" applyFont="1" applyFill="1" applyBorder="1" applyAlignment="1" applyProtection="1">
      <alignment horizontal="center" vertical="center" wrapText="1"/>
    </xf>
    <xf numFmtId="0" fontId="36" fillId="5" borderId="12" xfId="30" applyFont="1" applyFill="1" applyBorder="1" applyAlignment="1" applyProtection="1">
      <alignment horizontal="center" vertical="center" wrapText="1"/>
    </xf>
    <xf numFmtId="0" fontId="36" fillId="5" borderId="46" xfId="30" applyFont="1" applyFill="1" applyBorder="1" applyAlignment="1" applyProtection="1">
      <alignment horizontal="center" vertical="center" wrapText="1"/>
    </xf>
    <xf numFmtId="0" fontId="36" fillId="5" borderId="60" xfId="30" applyFont="1" applyFill="1" applyBorder="1" applyAlignment="1" applyProtection="1">
      <alignment horizontal="center" vertical="center" wrapText="1"/>
    </xf>
    <xf numFmtId="0" fontId="36" fillId="5" borderId="0" xfId="30" applyFont="1" applyFill="1" applyBorder="1" applyAlignment="1" applyProtection="1">
      <alignment horizontal="center" vertical="center" wrapText="1"/>
    </xf>
    <xf numFmtId="0" fontId="36" fillId="5" borderId="38" xfId="30" applyFont="1" applyFill="1" applyBorder="1" applyAlignment="1" applyProtection="1">
      <alignment horizontal="center" vertical="center" wrapText="1"/>
    </xf>
    <xf numFmtId="0" fontId="36" fillId="5" borderId="49" xfId="30" applyFont="1" applyFill="1" applyBorder="1" applyAlignment="1" applyProtection="1">
      <alignment horizontal="center" vertical="center" wrapText="1"/>
    </xf>
    <xf numFmtId="0" fontId="36" fillId="5" borderId="40" xfId="30" applyFont="1" applyFill="1" applyBorder="1" applyAlignment="1" applyProtection="1">
      <alignment horizontal="center" vertical="center" wrapText="1"/>
    </xf>
    <xf numFmtId="0" fontId="36" fillId="5" borderId="41" xfId="32" applyFont="1" applyFill="1" applyBorder="1" applyAlignment="1" applyProtection="1">
      <alignment horizontal="left" vertical="center" shrinkToFit="1"/>
    </xf>
    <xf numFmtId="0" fontId="36" fillId="5" borderId="12" xfId="32" applyFont="1" applyFill="1" applyBorder="1" applyAlignment="1" applyProtection="1">
      <alignment horizontal="left" vertical="center" shrinkToFit="1"/>
    </xf>
    <xf numFmtId="0" fontId="36" fillId="5" borderId="46" xfId="32" applyFont="1" applyFill="1" applyBorder="1" applyAlignment="1" applyProtection="1">
      <alignment horizontal="left" vertical="center" shrinkToFit="1"/>
    </xf>
    <xf numFmtId="188" fontId="36" fillId="5" borderId="163" xfId="32" applyNumberFormat="1" applyFont="1" applyFill="1" applyBorder="1" applyAlignment="1" applyProtection="1">
      <alignment horizontal="right" vertical="center" shrinkToFit="1"/>
    </xf>
    <xf numFmtId="188" fontId="36" fillId="5" borderId="45" xfId="32" applyNumberFormat="1" applyFont="1" applyFill="1" applyBorder="1" applyAlignment="1" applyProtection="1">
      <alignment horizontal="right" vertical="center" shrinkToFit="1"/>
    </xf>
    <xf numFmtId="0" fontId="36" fillId="5" borderId="60" xfId="32" applyFont="1" applyFill="1" applyBorder="1" applyAlignment="1" applyProtection="1">
      <alignment horizontal="left" vertical="center" shrinkToFit="1"/>
    </xf>
    <xf numFmtId="0" fontId="36" fillId="5" borderId="0" xfId="32" applyFont="1" applyFill="1" applyBorder="1" applyAlignment="1" applyProtection="1">
      <alignment horizontal="left" vertical="center" shrinkToFit="1"/>
    </xf>
    <xf numFmtId="0" fontId="36" fillId="5" borderId="38" xfId="32" applyFont="1" applyFill="1" applyBorder="1" applyAlignment="1" applyProtection="1">
      <alignment horizontal="left" vertical="center" shrinkToFit="1"/>
    </xf>
    <xf numFmtId="0" fontId="36" fillId="5" borderId="11" xfId="30" applyFont="1" applyFill="1" applyBorder="1" applyAlignment="1" applyProtection="1">
      <alignment horizontal="center" vertical="center" wrapText="1"/>
    </xf>
    <xf numFmtId="0" fontId="36" fillId="5" borderId="7" xfId="30" applyFont="1" applyFill="1" applyBorder="1" applyAlignment="1" applyProtection="1">
      <alignment horizontal="center" vertical="center" wrapText="1"/>
    </xf>
    <xf numFmtId="0" fontId="36" fillId="5" borderId="71" xfId="30" applyFont="1" applyFill="1" applyBorder="1" applyAlignment="1" applyProtection="1">
      <alignment horizontal="center" vertical="center" wrapText="1"/>
    </xf>
    <xf numFmtId="0" fontId="36" fillId="5" borderId="72" xfId="30" applyFont="1" applyFill="1" applyBorder="1" applyAlignment="1" applyProtection="1">
      <alignment horizontal="center" vertical="center" wrapText="1"/>
    </xf>
    <xf numFmtId="0" fontId="36" fillId="5" borderId="67" xfId="30" applyFont="1" applyFill="1" applyBorder="1" applyAlignment="1" applyProtection="1">
      <alignment horizontal="center" vertical="center" wrapText="1"/>
    </xf>
    <xf numFmtId="188" fontId="36" fillId="5" borderId="129" xfId="32" applyNumberFormat="1" applyFont="1" applyFill="1" applyBorder="1" applyAlignment="1" applyProtection="1">
      <alignment horizontal="right" vertical="center" shrinkToFit="1"/>
    </xf>
    <xf numFmtId="188" fontId="36" fillId="5" borderId="166" xfId="32" applyNumberFormat="1" applyFont="1" applyFill="1" applyBorder="1" applyAlignment="1" applyProtection="1">
      <alignment horizontal="right" vertical="center" shrinkToFit="1"/>
    </xf>
    <xf numFmtId="188" fontId="36" fillId="5" borderId="167" xfId="32" applyNumberFormat="1" applyFont="1" applyFill="1" applyBorder="1" applyAlignment="1" applyProtection="1">
      <alignment horizontal="right" vertical="center" shrinkToFit="1"/>
    </xf>
    <xf numFmtId="188" fontId="36" fillId="5" borderId="168" xfId="32" applyNumberFormat="1" applyFont="1" applyFill="1" applyBorder="1" applyAlignment="1" applyProtection="1">
      <alignment horizontal="right" vertical="center" shrinkToFit="1"/>
    </xf>
    <xf numFmtId="0" fontId="36" fillId="5" borderId="81" xfId="30" applyFont="1" applyFill="1" applyBorder="1" applyAlignment="1" applyProtection="1">
      <alignment horizontal="center" vertical="center"/>
    </xf>
    <xf numFmtId="0" fontId="36" fillId="5" borderId="25" xfId="30" applyFont="1" applyFill="1" applyBorder="1" applyAlignment="1" applyProtection="1">
      <alignment horizontal="center" vertical="center"/>
    </xf>
    <xf numFmtId="0" fontId="36" fillId="5" borderId="76" xfId="30" applyFont="1" applyFill="1" applyBorder="1" applyAlignment="1" applyProtection="1">
      <alignment horizontal="center" vertical="center"/>
    </xf>
    <xf numFmtId="0" fontId="36" fillId="5" borderId="75" xfId="30" applyFont="1" applyFill="1" applyBorder="1" applyAlignment="1" applyProtection="1">
      <alignment horizontal="center" vertical="center"/>
    </xf>
    <xf numFmtId="177" fontId="36" fillId="5" borderId="173" xfId="32" applyNumberFormat="1" applyFont="1" applyFill="1" applyBorder="1" applyAlignment="1" applyProtection="1">
      <alignment horizontal="right" vertical="center" shrinkToFit="1"/>
    </xf>
    <xf numFmtId="188" fontId="36" fillId="5" borderId="173" xfId="32" applyNumberFormat="1" applyFont="1" applyFill="1" applyBorder="1" applyAlignment="1" applyProtection="1">
      <alignment horizontal="right" vertical="center" shrinkToFit="1"/>
    </xf>
    <xf numFmtId="188" fontId="36" fillId="5" borderId="174" xfId="32" applyNumberFormat="1" applyFont="1" applyFill="1" applyBorder="1" applyAlignment="1" applyProtection="1">
      <alignment horizontal="right" vertical="center" shrinkToFit="1"/>
    </xf>
    <xf numFmtId="0" fontId="36" fillId="5" borderId="11" xfId="30" applyFont="1" applyFill="1" applyBorder="1" applyAlignment="1" applyProtection="1">
      <alignment horizontal="left" vertical="center"/>
    </xf>
    <xf numFmtId="0" fontId="36" fillId="5" borderId="12" xfId="30" applyFont="1" applyFill="1" applyBorder="1" applyAlignment="1" applyProtection="1">
      <alignment horizontal="left" vertical="center"/>
    </xf>
    <xf numFmtId="0" fontId="36" fillId="5" borderId="12" xfId="30" applyFont="1" applyFill="1" applyBorder="1" applyAlignment="1" applyProtection="1">
      <alignment horizontal="right" vertical="center"/>
    </xf>
    <xf numFmtId="0" fontId="36" fillId="5" borderId="46" xfId="30" applyFont="1" applyFill="1" applyBorder="1" applyAlignment="1" applyProtection="1">
      <alignment horizontal="right" vertical="center"/>
    </xf>
    <xf numFmtId="177" fontId="36" fillId="5" borderId="41" xfId="31" applyNumberFormat="1" applyFont="1" applyFill="1" applyBorder="1" applyAlignment="1" applyProtection="1">
      <alignment horizontal="right" vertical="center" shrinkToFit="1"/>
    </xf>
    <xf numFmtId="177" fontId="36" fillId="5" borderId="12" xfId="31" applyNumberFormat="1" applyFont="1" applyFill="1" applyBorder="1" applyAlignment="1" applyProtection="1">
      <alignment horizontal="right" vertical="center" shrinkToFit="1"/>
    </xf>
    <xf numFmtId="177" fontId="36" fillId="5" borderId="82" xfId="31" applyNumberFormat="1" applyFont="1" applyFill="1" applyBorder="1" applyAlignment="1" applyProtection="1">
      <alignment horizontal="right" vertical="center" shrinkToFit="1"/>
    </xf>
    <xf numFmtId="177" fontId="36" fillId="5" borderId="84" xfId="31" applyNumberFormat="1" applyFont="1" applyFill="1" applyBorder="1" applyAlignment="1" applyProtection="1">
      <alignment horizontal="right" vertical="center" shrinkToFit="1"/>
    </xf>
    <xf numFmtId="188" fontId="36" fillId="5" borderId="169" xfId="32" applyNumberFormat="1" applyFont="1" applyFill="1" applyBorder="1" applyAlignment="1" applyProtection="1">
      <alignment horizontal="right" vertical="center" shrinkToFit="1"/>
    </xf>
    <xf numFmtId="188" fontId="36" fillId="5" borderId="170" xfId="32" applyNumberFormat="1" applyFont="1" applyFill="1" applyBorder="1" applyAlignment="1" applyProtection="1">
      <alignment horizontal="right" vertical="center" shrinkToFit="1"/>
    </xf>
    <xf numFmtId="188" fontId="36" fillId="5" borderId="171" xfId="32" applyNumberFormat="1" applyFont="1" applyFill="1" applyBorder="1" applyAlignment="1" applyProtection="1">
      <alignment horizontal="right" vertical="center" shrinkToFit="1"/>
    </xf>
    <xf numFmtId="176" fontId="36" fillId="5" borderId="41" xfId="32" applyNumberFormat="1" applyFont="1" applyFill="1" applyBorder="1" applyAlignment="1" applyProtection="1">
      <alignment horizontal="right" vertical="center" shrinkToFit="1"/>
    </xf>
    <xf numFmtId="176" fontId="36" fillId="5" borderId="12" xfId="32" applyNumberFormat="1" applyFont="1" applyFill="1" applyBorder="1" applyAlignment="1" applyProtection="1">
      <alignment horizontal="right" vertical="center" shrinkToFit="1"/>
    </xf>
    <xf numFmtId="176" fontId="36" fillId="5" borderId="46" xfId="32" applyNumberFormat="1" applyFont="1" applyFill="1" applyBorder="1" applyAlignment="1" applyProtection="1">
      <alignment horizontal="right" vertical="center" shrinkToFit="1"/>
    </xf>
    <xf numFmtId="0" fontId="36" fillId="5" borderId="26" xfId="30" applyFont="1" applyFill="1" applyBorder="1" applyAlignment="1" applyProtection="1">
      <alignment horizontal="center" vertical="center"/>
    </xf>
    <xf numFmtId="0" fontId="36" fillId="5" borderId="11" xfId="30" applyFont="1" applyFill="1" applyBorder="1" applyAlignment="1" applyProtection="1">
      <alignment horizontal="center" vertical="center" textRotation="255" wrapText="1"/>
    </xf>
    <xf numFmtId="0" fontId="36" fillId="5" borderId="7" xfId="30" applyFont="1" applyFill="1" applyBorder="1" applyAlignment="1" applyProtection="1">
      <alignment horizontal="center" vertical="center" textRotation="255" wrapText="1"/>
    </xf>
    <xf numFmtId="0" fontId="36" fillId="5" borderId="24" xfId="30" applyFont="1" applyFill="1" applyBorder="1" applyAlignment="1" applyProtection="1">
      <alignment horizontal="center" vertical="center" textRotation="255" wrapText="1"/>
    </xf>
    <xf numFmtId="0" fontId="36" fillId="5" borderId="17" xfId="30" applyFont="1" applyFill="1" applyBorder="1" applyAlignment="1" applyProtection="1">
      <alignment horizontal="left" vertical="center" wrapText="1"/>
    </xf>
    <xf numFmtId="0" fontId="36" fillId="5" borderId="18" xfId="30" applyFont="1" applyFill="1" applyBorder="1" applyAlignment="1" applyProtection="1">
      <alignment horizontal="left" vertical="center"/>
    </xf>
    <xf numFmtId="0" fontId="36" fillId="5" borderId="43" xfId="30" applyFont="1" applyFill="1" applyBorder="1" applyAlignment="1" applyProtection="1">
      <alignment horizontal="left" vertical="center"/>
    </xf>
    <xf numFmtId="188" fontId="36" fillId="5" borderId="128" xfId="32" applyNumberFormat="1" applyFont="1" applyFill="1" applyBorder="1" applyAlignment="1" applyProtection="1">
      <alignment horizontal="right" vertical="center" shrinkToFit="1"/>
    </xf>
    <xf numFmtId="177" fontId="36" fillId="5" borderId="164" xfId="32" applyNumberFormat="1" applyFont="1" applyFill="1" applyBorder="1" applyAlignment="1" applyProtection="1">
      <alignment horizontal="right" vertical="center" shrinkToFit="1"/>
    </xf>
    <xf numFmtId="177" fontId="36" fillId="5" borderId="165" xfId="32" applyNumberFormat="1" applyFont="1" applyFill="1" applyBorder="1" applyAlignment="1" applyProtection="1">
      <alignment horizontal="right" vertical="center" shrinkToFit="1"/>
    </xf>
    <xf numFmtId="176" fontId="36" fillId="5" borderId="60" xfId="32" applyNumberFormat="1" applyFont="1" applyFill="1" applyBorder="1" applyAlignment="1" applyProtection="1">
      <alignment horizontal="right" vertical="center" shrinkToFit="1"/>
    </xf>
    <xf numFmtId="176" fontId="36" fillId="5" borderId="0" xfId="32" applyNumberFormat="1" applyFont="1" applyFill="1" applyAlignment="1" applyProtection="1">
      <alignment horizontal="right" vertical="center" shrinkToFit="1"/>
    </xf>
    <xf numFmtId="176" fontId="36" fillId="5" borderId="62" xfId="32" applyNumberFormat="1" applyFont="1" applyFill="1" applyBorder="1" applyAlignment="1" applyProtection="1">
      <alignment horizontal="right" vertical="center" shrinkToFit="1"/>
    </xf>
    <xf numFmtId="0" fontId="36" fillId="5" borderId="0" xfId="30" applyFont="1" applyFill="1" applyBorder="1" applyAlignment="1" applyProtection="1">
      <alignment horizontal="right" vertical="center" wrapText="1"/>
    </xf>
    <xf numFmtId="0" fontId="36" fillId="5" borderId="0" xfId="30" applyFont="1" applyFill="1" applyBorder="1" applyAlignment="1" applyProtection="1">
      <alignment horizontal="right" vertical="center"/>
    </xf>
    <xf numFmtId="0" fontId="36" fillId="5" borderId="38" xfId="30" applyFont="1" applyFill="1" applyBorder="1" applyAlignment="1" applyProtection="1">
      <alignment horizontal="right" vertical="center"/>
    </xf>
    <xf numFmtId="188" fontId="36" fillId="5" borderId="175" xfId="32" applyNumberFormat="1" applyFont="1" applyFill="1" applyBorder="1" applyAlignment="1" applyProtection="1">
      <alignment horizontal="right" vertical="center" shrinkToFit="1"/>
    </xf>
    <xf numFmtId="188" fontId="36" fillId="5" borderId="176" xfId="32" applyNumberFormat="1" applyFont="1" applyFill="1" applyBorder="1" applyAlignment="1" applyProtection="1">
      <alignment horizontal="right" vertical="center" shrinkToFit="1"/>
    </xf>
    <xf numFmtId="188" fontId="36" fillId="5" borderId="177" xfId="32" applyNumberFormat="1" applyFont="1" applyFill="1" applyBorder="1" applyAlignment="1" applyProtection="1">
      <alignment horizontal="right" vertical="center" shrinkToFit="1"/>
    </xf>
    <xf numFmtId="176" fontId="36" fillId="5" borderId="13" xfId="32" applyNumberFormat="1" applyFont="1" applyFill="1" applyBorder="1" applyAlignment="1" applyProtection="1">
      <alignment horizontal="right" vertical="center" shrinkToFit="1"/>
    </xf>
    <xf numFmtId="0" fontId="36" fillId="5" borderId="69" xfId="30" applyFont="1" applyFill="1" applyBorder="1" applyProtection="1">
      <alignment vertical="center"/>
    </xf>
    <xf numFmtId="0" fontId="36" fillId="5" borderId="72" xfId="30" applyFont="1" applyFill="1" applyBorder="1" applyProtection="1">
      <alignment vertical="center"/>
    </xf>
    <xf numFmtId="0" fontId="36" fillId="5" borderId="67" xfId="30" applyFont="1" applyFill="1" applyBorder="1" applyProtection="1">
      <alignment vertical="center"/>
    </xf>
    <xf numFmtId="177" fontId="36" fillId="5" borderId="172" xfId="32" applyNumberFormat="1" applyFont="1" applyFill="1" applyBorder="1" applyAlignment="1" applyProtection="1">
      <alignment horizontal="right" vertical="center" shrinkToFit="1"/>
    </xf>
    <xf numFmtId="189" fontId="36" fillId="5" borderId="181" xfId="32" applyNumberFormat="1" applyFont="1" applyFill="1" applyBorder="1" applyAlignment="1" applyProtection="1">
      <alignment horizontal="right" vertical="center" shrinkToFit="1"/>
    </xf>
    <xf numFmtId="189" fontId="36" fillId="5" borderId="182" xfId="32" applyNumberFormat="1" applyFont="1" applyFill="1" applyBorder="1" applyAlignment="1" applyProtection="1">
      <alignment horizontal="right" vertical="center" shrinkToFit="1"/>
    </xf>
    <xf numFmtId="189" fontId="36" fillId="5" borderId="183" xfId="32" applyNumberFormat="1" applyFont="1" applyFill="1" applyBorder="1" applyAlignment="1" applyProtection="1">
      <alignment horizontal="right" vertical="center" shrinkToFit="1"/>
    </xf>
    <xf numFmtId="0" fontId="36" fillId="5" borderId="11" xfId="30" applyFont="1" applyFill="1" applyBorder="1" applyAlignment="1" applyProtection="1">
      <alignment horizontal="left" vertical="center" wrapText="1"/>
    </xf>
    <xf numFmtId="0" fontId="36" fillId="5" borderId="12" xfId="30" applyFont="1" applyFill="1" applyBorder="1" applyAlignment="1" applyProtection="1">
      <alignment horizontal="left" vertical="center" wrapText="1"/>
    </xf>
    <xf numFmtId="0" fontId="36" fillId="5" borderId="71" xfId="30" applyFont="1" applyFill="1" applyBorder="1" applyAlignment="1" applyProtection="1">
      <alignment horizontal="left" vertical="center" wrapText="1"/>
    </xf>
    <xf numFmtId="0" fontId="36" fillId="5" borderId="72" xfId="30" applyFont="1" applyFill="1" applyBorder="1" applyAlignment="1" applyProtection="1">
      <alignment horizontal="left" vertical="center" wrapText="1"/>
    </xf>
    <xf numFmtId="0" fontId="36" fillId="5" borderId="12" xfId="30" applyFont="1" applyFill="1" applyBorder="1" applyAlignment="1" applyProtection="1">
      <alignment horizontal="center" vertical="center"/>
    </xf>
    <xf numFmtId="0" fontId="36" fillId="5" borderId="46" xfId="30" applyFont="1" applyFill="1" applyBorder="1" applyAlignment="1" applyProtection="1">
      <alignment horizontal="center" vertical="center"/>
    </xf>
    <xf numFmtId="188" fontId="36" fillId="5" borderId="39" xfId="32" applyNumberFormat="1" applyFont="1" applyFill="1" applyBorder="1" applyAlignment="1" applyProtection="1">
      <alignment horizontal="right" vertical="center" shrinkToFit="1"/>
    </xf>
    <xf numFmtId="188" fontId="36" fillId="5" borderId="31" xfId="32" applyNumberFormat="1" applyFont="1" applyFill="1" applyBorder="1" applyAlignment="1" applyProtection="1">
      <alignment horizontal="right" vertical="center" shrinkToFit="1"/>
    </xf>
    <xf numFmtId="188" fontId="36" fillId="5" borderId="156" xfId="32" applyNumberFormat="1" applyFont="1" applyFill="1" applyBorder="1" applyAlignment="1" applyProtection="1">
      <alignment horizontal="right" vertical="center" shrinkToFit="1"/>
    </xf>
    <xf numFmtId="188" fontId="36" fillId="5" borderId="157" xfId="32" applyNumberFormat="1" applyFont="1" applyFill="1" applyBorder="1" applyAlignment="1" applyProtection="1">
      <alignment horizontal="right" vertical="center" shrinkToFit="1"/>
    </xf>
    <xf numFmtId="188" fontId="36" fillId="5" borderId="160" xfId="32" applyNumberFormat="1" applyFont="1" applyFill="1" applyBorder="1" applyAlignment="1" applyProtection="1">
      <alignment horizontal="right" vertical="center" shrinkToFit="1"/>
    </xf>
    <xf numFmtId="0" fontId="36" fillId="5" borderId="7" xfId="30" applyFont="1" applyFill="1" applyBorder="1" applyProtection="1">
      <alignment vertical="center"/>
    </xf>
    <xf numFmtId="189" fontId="36" fillId="5" borderId="60" xfId="32" applyNumberFormat="1" applyFont="1" applyFill="1" applyBorder="1" applyAlignment="1" applyProtection="1">
      <alignment horizontal="right" vertical="center" shrinkToFit="1"/>
    </xf>
    <xf numFmtId="189" fontId="36" fillId="5" borderId="0" xfId="32" applyNumberFormat="1" applyFont="1" applyFill="1" applyBorder="1" applyAlignment="1" applyProtection="1">
      <alignment horizontal="right" vertical="center" shrinkToFit="1"/>
    </xf>
    <xf numFmtId="189" fontId="36" fillId="5" borderId="38" xfId="32" applyNumberFormat="1" applyFont="1" applyFill="1" applyBorder="1" applyAlignment="1" applyProtection="1">
      <alignment horizontal="right" vertical="center" shrinkToFit="1"/>
    </xf>
    <xf numFmtId="189" fontId="36" fillId="5" borderId="0" xfId="32" applyNumberFormat="1" applyFont="1" applyFill="1" applyAlignment="1" applyProtection="1">
      <alignment horizontal="right" vertical="center" shrinkToFit="1"/>
    </xf>
    <xf numFmtId="189" fontId="36" fillId="5" borderId="62" xfId="32" applyNumberFormat="1" applyFont="1" applyFill="1" applyBorder="1" applyAlignment="1" applyProtection="1">
      <alignment horizontal="right" vertical="center" shrinkToFit="1"/>
    </xf>
    <xf numFmtId="0" fontId="39" fillId="5" borderId="24" xfId="30" applyFont="1" applyFill="1" applyBorder="1" applyAlignment="1" applyProtection="1">
      <alignment horizontal="left" vertical="center"/>
    </xf>
    <xf numFmtId="0" fontId="36" fillId="5" borderId="49" xfId="30" applyFont="1" applyFill="1" applyBorder="1" applyAlignment="1" applyProtection="1">
      <alignment horizontal="left" vertical="center"/>
    </xf>
    <xf numFmtId="0" fontId="36" fillId="5" borderId="49" xfId="30" applyFont="1" applyFill="1" applyBorder="1" applyAlignment="1" applyProtection="1">
      <alignment horizontal="right" vertical="center" wrapText="1"/>
    </xf>
    <xf numFmtId="0" fontId="36" fillId="5" borderId="49" xfId="30" applyFont="1" applyFill="1" applyBorder="1" applyAlignment="1" applyProtection="1">
      <alignment horizontal="right" vertical="center"/>
    </xf>
    <xf numFmtId="0" fontId="36" fillId="5" borderId="40" xfId="30" applyFont="1" applyFill="1" applyBorder="1" applyAlignment="1" applyProtection="1">
      <alignment horizontal="right" vertical="center"/>
    </xf>
    <xf numFmtId="188" fontId="36" fillId="5" borderId="178" xfId="32" applyNumberFormat="1" applyFont="1" applyFill="1" applyBorder="1" applyAlignment="1" applyProtection="1">
      <alignment horizontal="right" vertical="center" shrinkToFit="1"/>
    </xf>
    <xf numFmtId="188" fontId="36" fillId="5" borderId="179" xfId="32" applyNumberFormat="1" applyFont="1" applyFill="1" applyBorder="1" applyAlignment="1" applyProtection="1">
      <alignment horizontal="right" vertical="center" shrinkToFit="1"/>
    </xf>
    <xf numFmtId="188" fontId="36" fillId="5" borderId="180" xfId="32" applyNumberFormat="1" applyFont="1" applyFill="1" applyBorder="1" applyAlignment="1" applyProtection="1">
      <alignment horizontal="right" vertical="center" shrinkToFit="1"/>
    </xf>
    <xf numFmtId="0" fontId="36" fillId="0" borderId="98" xfId="30" applyFont="1" applyBorder="1" applyAlignment="1" applyProtection="1">
      <alignment horizontal="left" vertical="center" shrinkToFit="1"/>
      <protection locked="0"/>
    </xf>
    <xf numFmtId="0" fontId="36" fillId="0" borderId="99" xfId="30" applyFont="1" applyBorder="1" applyAlignment="1" applyProtection="1">
      <alignment horizontal="left" vertical="center" shrinkToFit="1"/>
      <protection locked="0"/>
    </xf>
    <xf numFmtId="0" fontId="36" fillId="0" borderId="100" xfId="30" applyFont="1" applyBorder="1" applyAlignment="1" applyProtection="1">
      <alignment horizontal="left" vertical="center" shrinkToFit="1"/>
      <protection locked="0"/>
    </xf>
    <xf numFmtId="0" fontId="36" fillId="5" borderId="72" xfId="30" applyFont="1" applyFill="1" applyBorder="1" applyAlignment="1" applyProtection="1">
      <alignment horizontal="center" vertical="center"/>
    </xf>
    <xf numFmtId="0" fontId="36" fillId="5" borderId="67" xfId="30" applyFont="1" applyFill="1" applyBorder="1" applyAlignment="1" applyProtection="1">
      <alignment horizontal="center" vertical="center"/>
    </xf>
    <xf numFmtId="188" fontId="36" fillId="5" borderId="130" xfId="32" applyNumberFormat="1" applyFont="1" applyFill="1" applyBorder="1" applyAlignment="1" applyProtection="1">
      <alignment horizontal="right" vertical="center" shrinkToFit="1"/>
    </xf>
    <xf numFmtId="188" fontId="36" fillId="5" borderId="18" xfId="32" applyNumberFormat="1" applyFont="1" applyFill="1" applyBorder="1" applyAlignment="1" applyProtection="1">
      <alignment horizontal="right" vertical="center" shrinkToFit="1"/>
    </xf>
    <xf numFmtId="188" fontId="36" fillId="5" borderId="184" xfId="32" applyNumberFormat="1" applyFont="1" applyFill="1" applyBorder="1" applyAlignment="1" applyProtection="1">
      <alignment horizontal="right" vertical="center" shrinkToFit="1"/>
    </xf>
    <xf numFmtId="188" fontId="36" fillId="5" borderId="185" xfId="32" applyNumberFormat="1" applyFont="1" applyFill="1" applyBorder="1" applyAlignment="1" applyProtection="1">
      <alignment horizontal="right" vertical="center" shrinkToFit="1"/>
    </xf>
    <xf numFmtId="0" fontId="36" fillId="5" borderId="71" xfId="30" applyFont="1" applyFill="1" applyBorder="1" applyProtection="1">
      <alignment vertical="center"/>
    </xf>
    <xf numFmtId="189" fontId="36" fillId="5" borderId="69" xfId="32" applyNumberFormat="1" applyFont="1" applyFill="1" applyBorder="1" applyAlignment="1" applyProtection="1">
      <alignment horizontal="right" vertical="center" shrinkToFit="1"/>
    </xf>
    <xf numFmtId="189" fontId="36" fillId="5" borderId="72" xfId="32" applyNumberFormat="1" applyFont="1" applyFill="1" applyBorder="1" applyAlignment="1" applyProtection="1">
      <alignment horizontal="right" vertical="center" shrinkToFit="1"/>
    </xf>
    <xf numFmtId="189" fontId="36" fillId="5" borderId="67" xfId="32" applyNumberFormat="1" applyFont="1" applyFill="1" applyBorder="1" applyAlignment="1" applyProtection="1">
      <alignment horizontal="right" vertical="center" shrinkToFit="1"/>
    </xf>
    <xf numFmtId="176" fontId="36" fillId="5" borderId="0" xfId="32" applyNumberFormat="1" applyFont="1" applyFill="1" applyBorder="1" applyAlignment="1" applyProtection="1">
      <alignment horizontal="right" vertical="center" shrinkToFit="1"/>
    </xf>
    <xf numFmtId="176" fontId="36" fillId="5" borderId="38"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42" fillId="0" borderId="41" xfId="34" applyFont="1" applyFill="1" applyBorder="1" applyAlignment="1" applyProtection="1">
      <alignment horizontal="left" vertical="top" wrapText="1"/>
      <protection locked="0"/>
    </xf>
    <xf numFmtId="0" fontId="42" fillId="0" borderId="12" xfId="34" applyFont="1" applyFill="1" applyBorder="1" applyAlignment="1" applyProtection="1">
      <alignment horizontal="left" vertical="top" wrapText="1"/>
      <protection locked="0"/>
    </xf>
    <xf numFmtId="0" fontId="42" fillId="0" borderId="46" xfId="34" applyFont="1" applyFill="1" applyBorder="1" applyAlignment="1" applyProtection="1">
      <alignment horizontal="left" vertical="top" wrapText="1"/>
      <protection locked="0"/>
    </xf>
    <xf numFmtId="0" fontId="42" fillId="0" borderId="60" xfId="34" applyFont="1" applyFill="1" applyBorder="1" applyAlignment="1" applyProtection="1">
      <alignment horizontal="left" vertical="top" wrapText="1"/>
      <protection locked="0"/>
    </xf>
    <xf numFmtId="0" fontId="42" fillId="0" borderId="0" xfId="34" applyFont="1" applyFill="1" applyBorder="1" applyAlignment="1" applyProtection="1">
      <alignment horizontal="left" vertical="top" wrapText="1"/>
      <protection locked="0"/>
    </xf>
    <xf numFmtId="0" fontId="42" fillId="0" borderId="38" xfId="34" applyFont="1" applyFill="1" applyBorder="1" applyAlignment="1" applyProtection="1">
      <alignment horizontal="left" vertical="top" wrapText="1"/>
      <protection locked="0"/>
    </xf>
    <xf numFmtId="0" fontId="42" fillId="0" borderId="37" xfId="34" applyFont="1" applyFill="1" applyBorder="1" applyAlignment="1" applyProtection="1">
      <alignment horizontal="left" vertical="top" wrapText="1"/>
      <protection locked="0"/>
    </xf>
    <xf numFmtId="0" fontId="42" fillId="0" borderId="49" xfId="34" applyFont="1" applyFill="1" applyBorder="1" applyAlignment="1" applyProtection="1">
      <alignment horizontal="left" vertical="top" wrapText="1"/>
      <protection locked="0"/>
    </xf>
    <xf numFmtId="0" fontId="42" fillId="0" borderId="40" xfId="34" applyFont="1" applyFill="1" applyBorder="1" applyAlignment="1" applyProtection="1">
      <alignment horizontal="left" vertical="top" wrapText="1"/>
      <protection locked="0"/>
    </xf>
    <xf numFmtId="0" fontId="42" fillId="0" borderId="39" xfId="34" applyFont="1" applyFill="1" applyBorder="1" applyAlignment="1">
      <alignment horizontal="center" vertical="center"/>
    </xf>
    <xf numFmtId="0" fontId="42" fillId="0" borderId="31" xfId="34" applyFont="1" applyFill="1" applyBorder="1" applyAlignment="1">
      <alignment horizontal="center" vertical="center"/>
    </xf>
    <xf numFmtId="0" fontId="42" fillId="0" borderId="42" xfId="34" applyFont="1" applyFill="1" applyBorder="1" applyAlignment="1">
      <alignment horizontal="center" vertical="center"/>
    </xf>
    <xf numFmtId="179" fontId="42" fillId="5" borderId="41" xfId="35" applyNumberFormat="1" applyFont="1" applyFill="1" applyBorder="1" applyAlignment="1">
      <alignment horizontal="center" vertical="center" wrapText="1"/>
    </xf>
    <xf numFmtId="179" fontId="42" fillId="5" borderId="46" xfId="35" applyNumberFormat="1" applyFont="1" applyFill="1" applyBorder="1" applyAlignment="1">
      <alignment horizontal="center" vertical="center" wrapText="1"/>
    </xf>
    <xf numFmtId="179" fontId="42" fillId="5" borderId="60" xfId="35" applyNumberFormat="1" applyFont="1" applyFill="1" applyBorder="1" applyAlignment="1">
      <alignment horizontal="center" vertical="center" wrapText="1"/>
    </xf>
    <xf numFmtId="179" fontId="42" fillId="5" borderId="38" xfId="35" applyNumberFormat="1" applyFont="1" applyFill="1" applyBorder="1" applyAlignment="1">
      <alignment horizontal="center" vertical="center" wrapText="1"/>
    </xf>
    <xf numFmtId="179" fontId="42" fillId="5" borderId="37" xfId="35" applyNumberFormat="1" applyFont="1" applyFill="1" applyBorder="1" applyAlignment="1">
      <alignment horizontal="center" vertical="center" wrapText="1"/>
    </xf>
    <xf numFmtId="179" fontId="42" fillId="5" borderId="40" xfId="35" applyNumberFormat="1" applyFont="1" applyFill="1" applyBorder="1" applyAlignment="1">
      <alignment horizontal="center" vertical="center" wrapText="1"/>
    </xf>
    <xf numFmtId="179" fontId="42" fillId="0" borderId="45" xfId="35" applyNumberFormat="1" applyFont="1" applyFill="1" applyBorder="1" applyAlignment="1">
      <alignment horizontal="center" vertical="center" wrapText="1"/>
    </xf>
    <xf numFmtId="179" fontId="42" fillId="0" borderId="34" xfId="35" applyNumberFormat="1" applyFont="1" applyFill="1" applyBorder="1" applyAlignment="1">
      <alignment horizontal="center" vertical="center" wrapText="1"/>
    </xf>
    <xf numFmtId="188" fontId="42" fillId="5" borderId="188" xfId="35" applyNumberFormat="1" applyFont="1" applyFill="1" applyBorder="1" applyAlignment="1">
      <alignment horizontal="center" vertical="center"/>
    </xf>
    <xf numFmtId="188" fontId="42" fillId="5" borderId="34" xfId="35" applyNumberFormat="1" applyFont="1" applyFill="1" applyBorder="1" applyAlignment="1">
      <alignment horizontal="center" vertical="center"/>
    </xf>
    <xf numFmtId="0" fontId="42" fillId="0" borderId="34" xfId="34" applyFont="1" applyFill="1" applyBorder="1" applyAlignment="1">
      <alignment horizontal="center" vertical="center"/>
    </xf>
    <xf numFmtId="0" fontId="42" fillId="0" borderId="41" xfId="34" applyFont="1" applyFill="1" applyBorder="1" applyAlignment="1">
      <alignment horizontal="center" vertical="center"/>
    </xf>
    <xf numFmtId="0" fontId="42" fillId="0" borderId="46" xfId="34" applyFont="1" applyFill="1" applyBorder="1" applyAlignment="1">
      <alignment horizontal="center" vertical="center"/>
    </xf>
    <xf numFmtId="0" fontId="42" fillId="0" borderId="60" xfId="34" applyFont="1" applyFill="1" applyBorder="1" applyAlignment="1">
      <alignment horizontal="center" vertical="center"/>
    </xf>
    <xf numFmtId="0" fontId="42" fillId="0" borderId="38" xfId="34" applyFont="1" applyFill="1" applyBorder="1" applyAlignment="1">
      <alignment horizontal="center" vertical="center"/>
    </xf>
    <xf numFmtId="0" fontId="42" fillId="0" borderId="37" xfId="34" applyFont="1" applyFill="1" applyBorder="1" applyAlignment="1">
      <alignment horizontal="center" vertical="center"/>
    </xf>
    <xf numFmtId="0" fontId="42" fillId="0" borderId="40" xfId="34" applyFont="1" applyFill="1" applyBorder="1" applyAlignment="1">
      <alignment horizontal="center" vertical="center"/>
    </xf>
    <xf numFmtId="188" fontId="42" fillId="5" borderId="189" xfId="35" applyNumberFormat="1" applyFont="1" applyFill="1" applyBorder="1" applyAlignment="1">
      <alignment horizontal="center" vertical="center"/>
    </xf>
    <xf numFmtId="188" fontId="42" fillId="5" borderId="45" xfId="35" applyNumberFormat="1" applyFont="1" applyFill="1" applyBorder="1" applyAlignment="1">
      <alignment horizontal="center" vertical="center"/>
    </xf>
    <xf numFmtId="188" fontId="42" fillId="5" borderId="15" xfId="35" applyNumberFormat="1" applyFont="1" applyFill="1" applyBorder="1" applyAlignment="1">
      <alignment horizontal="center" vertical="center"/>
    </xf>
    <xf numFmtId="178" fontId="41" fillId="0" borderId="34" xfId="34" applyNumberFormat="1" applyFont="1" applyFill="1" applyBorder="1" applyAlignment="1">
      <alignment horizontal="center" vertical="center"/>
    </xf>
    <xf numFmtId="188" fontId="42" fillId="5" borderId="34" xfId="35" applyNumberFormat="1" applyFont="1" applyFill="1" applyBorder="1" applyAlignment="1">
      <alignment horizontal="center" vertical="center" wrapText="1"/>
    </xf>
    <xf numFmtId="178" fontId="46" fillId="0" borderId="34" xfId="34" applyNumberFormat="1" applyFont="1" applyFill="1" applyBorder="1" applyAlignment="1">
      <alignment horizontal="center" vertical="center"/>
    </xf>
    <xf numFmtId="188" fontId="42" fillId="0" borderId="34" xfId="34" applyNumberFormat="1" applyFont="1" applyFill="1" applyBorder="1" applyAlignment="1">
      <alignment horizontal="center" vertical="center"/>
    </xf>
  </cellXfs>
  <cellStyles count="43">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2 2" xfId="40"/>
    <cellStyle name="通貨 3" xfId="14"/>
    <cellStyle name="通貨 3 2" xfId="41"/>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7 2" xfId="42"/>
    <cellStyle name="標準 8"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extLst>
            <c:ext xmlns:c16="http://schemas.microsoft.com/office/drawing/2014/chart" uri="{C3380CC4-5D6E-409C-BE32-E72D297353CC}">
              <c16:uniqueId val="{00000000-CF78-410A-83B8-F7A98476DB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40264</c:v>
                </c:pt>
                <c:pt idx="1">
                  <c:v>89597</c:v>
                </c:pt>
                <c:pt idx="2">
                  <c:v>39935</c:v>
                </c:pt>
                <c:pt idx="3">
                  <c:v>83825</c:v>
                </c:pt>
                <c:pt idx="4">
                  <c:v>115486</c:v>
                </c:pt>
              </c:numCache>
            </c:numRef>
          </c:val>
          <c:smooth val="0"/>
          <c:extLst>
            <c:ext xmlns:c16="http://schemas.microsoft.com/office/drawing/2014/chart" uri="{C3380CC4-5D6E-409C-BE32-E72D297353CC}">
              <c16:uniqueId val="{00000001-CF78-410A-83B8-F7A98476DB35}"/>
            </c:ext>
          </c:extLst>
        </c:ser>
        <c:dLbls>
          <c:showLegendKey val="0"/>
          <c:showVal val="0"/>
          <c:showCatName val="0"/>
          <c:showSerName val="0"/>
          <c:showPercent val="0"/>
          <c:showBubbleSize val="0"/>
        </c:dLbls>
        <c:marker val="1"/>
        <c:smooth val="0"/>
        <c:axId val="168289024"/>
        <c:axId val="168296448"/>
      </c:lineChart>
      <c:catAx>
        <c:axId val="168289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296448"/>
        <c:crosses val="autoZero"/>
        <c:auto val="1"/>
        <c:lblAlgn val="ctr"/>
        <c:lblOffset val="100"/>
        <c:tickLblSkip val="1"/>
        <c:tickMarkSkip val="1"/>
        <c:noMultiLvlLbl val="0"/>
      </c:catAx>
      <c:valAx>
        <c:axId val="168296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289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8.9600000000000009</c:v>
                </c:pt>
                <c:pt idx="1">
                  <c:v>8.24</c:v>
                </c:pt>
                <c:pt idx="2">
                  <c:v>7.89</c:v>
                </c:pt>
                <c:pt idx="3">
                  <c:v>14.64</c:v>
                </c:pt>
                <c:pt idx="4">
                  <c:v>9.93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34.03</c:v>
                </c:pt>
                <c:pt idx="1">
                  <c:v>29.98</c:v>
                </c:pt>
                <c:pt idx="2">
                  <c:v>30.58</c:v>
                </c:pt>
                <c:pt idx="3">
                  <c:v>30.96</c:v>
                </c:pt>
                <c:pt idx="4">
                  <c:v>39.25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248704"/>
        <c:axId val="90250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0.78</c:v>
                </c:pt>
                <c:pt idx="1">
                  <c:v>-3.98</c:v>
                </c:pt>
                <c:pt idx="2">
                  <c:v>-0.4</c:v>
                </c:pt>
                <c:pt idx="3">
                  <c:v>8.57</c:v>
                </c:pt>
                <c:pt idx="4">
                  <c:v>2.5299999999999998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248704"/>
        <c:axId val="90250624"/>
      </c:lineChart>
      <c:catAx>
        <c:axId val="9024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50624"/>
        <c:crosses val="autoZero"/>
        <c:auto val="1"/>
        <c:lblAlgn val="ctr"/>
        <c:lblOffset val="100"/>
        <c:tickLblSkip val="1"/>
        <c:tickMarkSkip val="1"/>
        <c:noMultiLvlLbl val="0"/>
      </c:catAx>
      <c:valAx>
        <c:axId val="90250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4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南伊豆町子浦漁業集落排水事業特別会計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南伊豆町公共下水道事業特別会計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0.54</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南伊豆町土地取得特別会計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南伊豆町後期高齢者医療特別会計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0.01</c:v>
                </c:pt>
                <c:pt idx="4">
                  <c:v>#N/A</c:v>
                </c:pt>
                <c:pt idx="5">
                  <c:v>0</c:v>
                </c:pt>
                <c:pt idx="6">
                  <c:v>#N/A</c:v>
                </c:pt>
                <c:pt idx="7">
                  <c:v>0.05</c:v>
                </c:pt>
                <c:pt idx="8">
                  <c:v>#N/A</c:v>
                </c:pt>
                <c:pt idx="9">
                  <c:v>0.02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南伊豆町介護保険特別会計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0.45</c:v>
                </c:pt>
                <c:pt idx="2">
                  <c:v>#N/A</c:v>
                </c:pt>
                <c:pt idx="3">
                  <c:v>0.4</c:v>
                </c:pt>
                <c:pt idx="4">
                  <c:v>#N/A</c:v>
                </c:pt>
                <c:pt idx="5">
                  <c:v>0</c:v>
                </c:pt>
                <c:pt idx="6">
                  <c:v>#N/A</c:v>
                </c:pt>
                <c:pt idx="7">
                  <c:v>7.0000000000000007E-2</c:v>
                </c:pt>
                <c:pt idx="8">
                  <c:v>#N/A</c:v>
                </c:pt>
                <c:pt idx="9">
                  <c:v>0.08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南伊豆町水道事業会計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4.5999999999999996</c:v>
                </c:pt>
                <c:pt idx="2">
                  <c:v>#N/A</c:v>
                </c:pt>
                <c:pt idx="3">
                  <c:v>5.72</c:v>
                </c:pt>
                <c:pt idx="4">
                  <c:v>#N/A</c:v>
                </c:pt>
                <c:pt idx="5">
                  <c:v>6.25</c:v>
                </c:pt>
                <c:pt idx="6">
                  <c:v>#N/A</c:v>
                </c:pt>
                <c:pt idx="7">
                  <c:v>6.88</c:v>
                </c:pt>
                <c:pt idx="8">
                  <c:v>#N/A</c:v>
                </c:pt>
                <c:pt idx="9">
                  <c:v>5.37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南伊豆町国民健康保険特別会計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3.11</c:v>
                </c:pt>
                <c:pt idx="2">
                  <c:v>#N/A</c:v>
                </c:pt>
                <c:pt idx="3">
                  <c:v>3.52</c:v>
                </c:pt>
                <c:pt idx="4">
                  <c:v>#N/A</c:v>
                </c:pt>
                <c:pt idx="5">
                  <c:v>4.5599999999999996</c:v>
                </c:pt>
                <c:pt idx="6">
                  <c:v>#N/A</c:v>
                </c:pt>
                <c:pt idx="7">
                  <c:v>4.3600000000000003</c:v>
                </c:pt>
                <c:pt idx="8">
                  <c:v>#N/A</c:v>
                </c:pt>
                <c:pt idx="9">
                  <c:v>5.53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8.9499999999999993</c:v>
                </c:pt>
                <c:pt idx="2">
                  <c:v>#N/A</c:v>
                </c:pt>
                <c:pt idx="3">
                  <c:v>8.23</c:v>
                </c:pt>
                <c:pt idx="4">
                  <c:v>#N/A</c:v>
                </c:pt>
                <c:pt idx="5">
                  <c:v>7.89</c:v>
                </c:pt>
                <c:pt idx="6">
                  <c:v>#N/A</c:v>
                </c:pt>
                <c:pt idx="7">
                  <c:v>14.63</c:v>
                </c:pt>
                <c:pt idx="8">
                  <c:v>#N/A</c:v>
                </c:pt>
                <c:pt idx="9">
                  <c:v>9.93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8450304"/>
        <c:axId val="149368832"/>
      </c:barChart>
      <c:catAx>
        <c:axId val="14845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368832"/>
        <c:crosses val="autoZero"/>
        <c:auto val="1"/>
        <c:lblAlgn val="ctr"/>
        <c:lblOffset val="100"/>
        <c:tickLblSkip val="1"/>
        <c:tickMarkSkip val="1"/>
        <c:noMultiLvlLbl val="0"/>
      </c:catAx>
      <c:valAx>
        <c:axId val="149368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450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467</c:v>
                </c:pt>
                <c:pt idx="5">
                  <c:v>454</c:v>
                </c:pt>
                <c:pt idx="8">
                  <c:v>471</c:v>
                </c:pt>
                <c:pt idx="11">
                  <c:v>463</c:v>
                </c:pt>
                <c:pt idx="14">
                  <c:v>451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15</c:v>
                </c:pt>
                <c:pt idx="3">
                  <c:v>6</c:v>
                </c:pt>
                <c:pt idx="6">
                  <c:v>2</c:v>
                </c:pt>
                <c:pt idx="9">
                  <c:v>2</c:v>
                </c:pt>
                <c:pt idx="12">
                  <c:v>2</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56</c:v>
                </c:pt>
                <c:pt idx="3">
                  <c:v>89</c:v>
                </c:pt>
                <c:pt idx="6">
                  <c:v>77</c:v>
                </c:pt>
                <c:pt idx="9">
                  <c:v>90</c:v>
                </c:pt>
                <c:pt idx="12">
                  <c:v>93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158</c:v>
                </c:pt>
                <c:pt idx="3">
                  <c:v>158</c:v>
                </c:pt>
                <c:pt idx="6">
                  <c:v>159</c:v>
                </c:pt>
                <c:pt idx="9">
                  <c:v>150</c:v>
                </c:pt>
                <c:pt idx="12">
                  <c:v>132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501</c:v>
                </c:pt>
                <c:pt idx="3">
                  <c:v>468</c:v>
                </c:pt>
                <c:pt idx="6">
                  <c:v>462</c:v>
                </c:pt>
                <c:pt idx="9">
                  <c:v>436</c:v>
                </c:pt>
                <c:pt idx="12">
                  <c:v>430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6277504"/>
        <c:axId val="166319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263</c:v>
                </c:pt>
                <c:pt idx="2">
                  <c:v>#N/A</c:v>
                </c:pt>
                <c:pt idx="3">
                  <c:v>#N/A</c:v>
                </c:pt>
                <c:pt idx="4">
                  <c:v>267</c:v>
                </c:pt>
                <c:pt idx="5">
                  <c:v>#N/A</c:v>
                </c:pt>
                <c:pt idx="6">
                  <c:v>#N/A</c:v>
                </c:pt>
                <c:pt idx="7">
                  <c:v>229</c:v>
                </c:pt>
                <c:pt idx="8">
                  <c:v>#N/A</c:v>
                </c:pt>
                <c:pt idx="9">
                  <c:v>#N/A</c:v>
                </c:pt>
                <c:pt idx="10">
                  <c:v>215</c:v>
                </c:pt>
                <c:pt idx="11">
                  <c:v>#N/A</c:v>
                </c:pt>
                <c:pt idx="12">
                  <c:v>#N/A</c:v>
                </c:pt>
                <c:pt idx="13">
                  <c:v>206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6277504"/>
        <c:axId val="166319232"/>
      </c:lineChart>
      <c:catAx>
        <c:axId val="16627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319232"/>
        <c:crosses val="autoZero"/>
        <c:auto val="1"/>
        <c:lblAlgn val="ctr"/>
        <c:lblOffset val="100"/>
        <c:tickLblSkip val="1"/>
        <c:tickMarkSkip val="1"/>
        <c:noMultiLvlLbl val="0"/>
      </c:catAx>
      <c:valAx>
        <c:axId val="166319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277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4595</c:v>
                </c:pt>
                <c:pt idx="5">
                  <c:v>4562</c:v>
                </c:pt>
                <c:pt idx="8">
                  <c:v>4491</c:v>
                </c:pt>
                <c:pt idx="11">
                  <c:v>4418</c:v>
                </c:pt>
                <c:pt idx="14">
                  <c:v>4954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33</c:v>
                </c:pt>
                <c:pt idx="5">
                  <c:v>30</c:v>
                </c:pt>
                <c:pt idx="8">
                  <c:v>27</c:v>
                </c:pt>
                <c:pt idx="11">
                  <c:v>23</c:v>
                </c:pt>
                <c:pt idx="14">
                  <c:v>20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1476</c:v>
                </c:pt>
                <c:pt idx="5">
                  <c:v>1638</c:v>
                </c:pt>
                <c:pt idx="8">
                  <c:v>1653</c:v>
                </c:pt>
                <c:pt idx="11">
                  <c:v>1595</c:v>
                </c:pt>
                <c:pt idx="14">
                  <c:v>2085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1338</c:v>
                </c:pt>
                <c:pt idx="3">
                  <c:v>1409</c:v>
                </c:pt>
                <c:pt idx="6">
                  <c:v>1316</c:v>
                </c:pt>
                <c:pt idx="9">
                  <c:v>1323</c:v>
                </c:pt>
                <c:pt idx="12">
                  <c:v>1282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549</c:v>
                </c:pt>
                <c:pt idx="3">
                  <c:v>496</c:v>
                </c:pt>
                <c:pt idx="6">
                  <c:v>515</c:v>
                </c:pt>
                <c:pt idx="9">
                  <c:v>493</c:v>
                </c:pt>
                <c:pt idx="12">
                  <c:v>499</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1742</c:v>
                </c:pt>
                <c:pt idx="3">
                  <c:v>1838</c:v>
                </c:pt>
                <c:pt idx="6">
                  <c:v>1923</c:v>
                </c:pt>
                <c:pt idx="9">
                  <c:v>1876</c:v>
                </c:pt>
                <c:pt idx="12">
                  <c:v>1786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4205</c:v>
                </c:pt>
                <c:pt idx="3">
                  <c:v>4173</c:v>
                </c:pt>
                <c:pt idx="6">
                  <c:v>4047</c:v>
                </c:pt>
                <c:pt idx="9">
                  <c:v>4184</c:v>
                </c:pt>
                <c:pt idx="12">
                  <c:v>4482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6800000"/>
        <c:axId val="166819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1732</c:v>
                </c:pt>
                <c:pt idx="2">
                  <c:v>#N/A</c:v>
                </c:pt>
                <c:pt idx="3">
                  <c:v>#N/A</c:v>
                </c:pt>
                <c:pt idx="4">
                  <c:v>1687</c:v>
                </c:pt>
                <c:pt idx="5">
                  <c:v>#N/A</c:v>
                </c:pt>
                <c:pt idx="6">
                  <c:v>#N/A</c:v>
                </c:pt>
                <c:pt idx="7">
                  <c:v>1629</c:v>
                </c:pt>
                <c:pt idx="8">
                  <c:v>#N/A</c:v>
                </c:pt>
                <c:pt idx="9">
                  <c:v>#N/A</c:v>
                </c:pt>
                <c:pt idx="10">
                  <c:v>1840</c:v>
                </c:pt>
                <c:pt idx="11">
                  <c:v>#N/A</c:v>
                </c:pt>
                <c:pt idx="12">
                  <c:v>#N/A</c:v>
                </c:pt>
                <c:pt idx="13">
                  <c:v>990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6800000"/>
        <c:axId val="166819712"/>
      </c:lineChart>
      <c:catAx>
        <c:axId val="16680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819712"/>
        <c:crosses val="autoZero"/>
        <c:auto val="1"/>
        <c:lblAlgn val="ctr"/>
        <c:lblOffset val="100"/>
        <c:tickLblSkip val="1"/>
        <c:tickMarkSkip val="1"/>
        <c:noMultiLvlLbl val="0"/>
      </c:catAx>
      <c:valAx>
        <c:axId val="166819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800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{B02D1C4C-F3F7-4C62-9AB9-71CD0E9BCDBC}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6BAA-4A84-8A70-7AD021A5ACC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{0AF522D4-D48A-473A-A52E-D30DAB0DBC19}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6BAA-4A84-8A70-7AD021A5ACC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{56D83B36-39F7-46F6-B0F8-8FF1181163CB}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6BAA-4A84-8A70-7AD021A5ACC2}"/>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{258A4846-9665-4D7F-A01A-E08E23DEC9BF}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6BAA-4A84-8A70-7AD021A5ACC2}"/>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{5FBF767B-D43E-4D59-AB22-FB6AA6E54F94}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6BAA-4A84-8A70-7AD021A5AC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64.3</c:v>
                </c:pt>
              </c:numCache>
            </c:numRef>
          </c:xVal>
          <c:yVal>
            <c:numRef>
              <c:f>公会計指標分析・財政指標組合せ分析表!$K$51:$O$51</c:f>
              <c:numCache>
                <c:formatCode>#,##0.0;"▲ "#,##0.0</c:formatCode>
                <c:ptCount val="5"/>
                <c:pt idx="3">
                  <c:v>65.3</c:v>
                </c:pt>
              </c:numCache>
            </c:numRef>
          </c:yVal>
          <c:smooth val="0"/>
          <c:extLst>
            <c:ext xmlns:c16="http://schemas.microsoft.com/office/drawing/2014/chart" uri="{C3380CC4-5D6E-409C-BE32-E72D297353CC}">
              <c16:uniqueId val="{00000005-6BAA-4A84-8A70-7AD021A5ACC2}"/>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{415B0B10-A0C5-4C6D-9B58-55D22FB6963C}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6BAA-4A84-8A70-7AD021A5ACC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{B8FF37FC-32D9-40C8-BCB8-1680FB1E2AFF}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6BAA-4A84-8A70-7AD021A5ACC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{FF0F659B-F466-4193-8D49-424C1853DD91}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6BAA-4A84-8A70-7AD021A5ACC2}"/>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{E2B493BD-BDC7-4270-9BE0-B5A9E7B739F4}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6BAA-4A84-8A70-7AD021A5ACC2}"/>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{3375EB2B-C66E-4BCF-A1A3-4055B0D1B488}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6BAA-4A84-8A70-7AD021A5AC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27</c:v>
                </c:pt>
              </c:numCache>
            </c:numRef>
          </c:yVal>
          <c:smooth val="0"/>
          <c:extLst>
            <c:ext xmlns:c16="http://schemas.microsoft.com/office/drawing/2014/chart" uri="{C3380CC4-5D6E-409C-BE32-E72D297353CC}">
              <c16:uniqueId val="{0000000B-6BAA-4A84-8A70-7AD021A5ACC2}"/>
            </c:ext>
          </c:extLst>
        </c:ser>
        <c:dLbls>
          <c:showLegendKey val="0"/>
          <c:showVal val="0"/>
          <c:showCatName val="0"/>
          <c:showSerName val="0"/>
          <c:showPercent val="0"/>
          <c:showBubbleSize val="0"/>
        </c:dLbls>
        <c:axId val="85762048"/>
        <c:axId val="85763968"/>
      </c:scatterChart>
      <c:valAx>
        <c:axId val="85762048"/>
        <c:scaling>
          <c:orientation val="minMax"/>
          <c:max val="66"/>
          <c:min val="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5763968"/>
        <c:crosses val="autoZero"/>
        <c:crossBetween val="midCat"/>
      </c:valAx>
      <c:valAx>
        <c:axId val="85763968"/>
        <c:scaling>
          <c:orientation val="minMax"/>
          <c:max val="72"/>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57620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{7B0A8333-2B37-4436-8506-4DE2E4CE0861}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5ECE-4A2F-BA1A-FD4B02F418CC}"/>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{7257D6D1-D39C-4CEB-ACEC-62474A9E1BF6}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5ECE-4A2F-BA1A-FD4B02F418CC}"/>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{48AFE445-07D6-4A7C-90FE-36BE41DEFC38}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5ECE-4A2F-BA1A-FD4B02F418CC}"/>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{8488C00D-9472-4A3C-8DE2-F6A6DA7381A8}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5ECE-4A2F-BA1A-FD4B02F418CC}"/>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{22E0BE6B-C75A-4239-9FB8-886D01E335A3}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5ECE-4A2F-BA1A-FD4B02F418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c:v>
                </c:pt>
                <c:pt idx="1">
                  <c:v>9.8000000000000007</c:v>
                </c:pt>
                <c:pt idx="2">
                  <c:v>9.3000000000000007</c:v>
                </c:pt>
                <c:pt idx="3">
                  <c:v>8.6</c:v>
                </c:pt>
                <c:pt idx="4">
                  <c:v>7.8</c:v>
                </c:pt>
              </c:numCache>
            </c:numRef>
          </c:xVal>
          <c:yVal>
            <c:numRef>
              <c:f>公会計指標分析・財政指標組合せ分析表!$K$73:$O$73</c:f>
              <c:numCache>
                <c:formatCode>#,##0.0;"▲ "#,##0.0</c:formatCode>
                <c:ptCount val="5"/>
                <c:pt idx="0">
                  <c:v>64.400000000000006</c:v>
                </c:pt>
                <c:pt idx="1">
                  <c:v>61.1</c:v>
                </c:pt>
                <c:pt idx="2">
                  <c:v>60.6</c:v>
                </c:pt>
                <c:pt idx="3">
                  <c:v>65.3</c:v>
                </c:pt>
                <c:pt idx="4">
                  <c:v>35.9</c:v>
                </c:pt>
              </c:numCache>
            </c:numRef>
          </c:yVal>
          <c:smooth val="0"/>
          <c:extLst>
            <c:ext xmlns:c16="http://schemas.microsoft.com/office/drawing/2014/chart" uri="{C3380CC4-5D6E-409C-BE32-E72D297353CC}">
              <c16:uniqueId val="{00000005-5ECE-4A2F-BA1A-FD4B02F418CC}"/>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{468D3423-59CA-47CE-A12B-37D23442B994}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5ECE-4A2F-BA1A-FD4B02F418CC}"/>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{54D32D8C-5A8E-49B3-A178-55E9C38F2900}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5ECE-4A2F-BA1A-FD4B02F418CC}"/>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{2876EEA3-2A46-4673-AF78-312AFEED3D24}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5ECE-4A2F-BA1A-FD4B02F418CC}"/>
                </c:ext>
              </c:extLst>
            </c:dLbl>
            <c:dLbl>
              <c:idx val="3"/>
              <c:layout>
                <c:manualLayout>
                  <c:x val="-2.8323764590985633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{23AFFF74-65A0-4933-AB54-D611D3963007}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5ECE-4A2F-BA1A-FD4B02F418CC}"/>
                </c:ext>
              </c:extLst>
            </c:dLbl>
            <c:dLbl>
              <c:idx val="4"/>
              <c:layout>
                <c:manualLayout>
                  <c:x val="-3.5087159932641797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{67816A39-CBDA-42F0-A0A4-42168877BCF3}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5ECE-4A2F-BA1A-FD4B02F418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c:ext xmlns:c16="http://schemas.microsoft.com/office/drawing/2014/chart" uri="{C3380CC4-5D6E-409C-BE32-E72D297353CC}">
              <c16:uniqueId val="{0000000B-5ECE-4A2F-BA1A-FD4B02F418CC}"/>
            </c:ext>
          </c:extLst>
        </c:ser>
        <c:dLbls>
          <c:showLegendKey val="0"/>
          <c:showVal val="0"/>
          <c:showCatName val="0"/>
          <c:showSerName val="0"/>
          <c:showPercent val="0"/>
          <c:showBubbleSize val="0"/>
        </c:dLbls>
        <c:axId val="85556608"/>
        <c:axId val="85566976"/>
      </c:scatterChart>
      <c:valAx>
        <c:axId val="85556608"/>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5566976"/>
        <c:crosses val="autoZero"/>
        <c:crossBetween val="midCat"/>
      </c:valAx>
      <c:valAx>
        <c:axId val="85566976"/>
        <c:scaling>
          <c:orientation val="minMax"/>
          <c:max val="74"/>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55566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新規地方債発行抑制政策により、年々元利償還金額は減少傾向である。また、交付税算入率の高い過疎対策事業債を活用することで、分子の数値も低くたもっている。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共下水道事業の元利償還金額がピークを過ぎたことにより、公営企業債の繰入も年々減少傾向にあり、下水道施設整備も完了したため多額の新規地方債の予定もない。今後は維持補修のみ経費がかかる予定なので、総合管理計画に基づき適正に更新を行う。近年一部事務組合の病院事業債が毎年発行され組合等の元利償還金に対する負担金が増加傾向なため注意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地方債発行抑制計画により年々減少傾向であった地方債残高だが、近年の大型事業着手により多額の新規地方債を発行したため、現在高が大きく増加してしまった。しかしながら、ふるさと納税の充当による歳出一般財源の減少で、財政調整基金等の充当可能基金に積立ることができ、その額が現在高の増額を上回り、将来負担比率の分子額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今後大型事業は一段落するが、橋梁の長寿命化や更新等によるインフラ整備が必要となってくるため、引き続き公共施設整備基金の拡充や、地方債現在高の管理を徹底する。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F58CEDD4-89C6-4147-B8AC-E45F0272DC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FBD3A4A8-246A-4494-ABD9-2E905A2220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6FCC3FB2-FE42-4116-8972-6E6041C5965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77BFB060-07FA-4709-9CA4-9140FE2B9A5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59C5449D-9191-48B4-A970-FAC7CC6789F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C618B579-1F5F-46E2-AD1F-BDF488EC33F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静岡県南伊豆町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46209351-37B5-4748-B659-0E32115C4F0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20670052-6FA8-4592-B324-B36B46F853D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46344AFC-DFE3-436D-8A3E-47FB651291F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ECD81334-47E9-428F-9588-F7AB77E820E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82480F69-C4F4-488A-B3ED-BD153C71DD3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7B25290C-6EA3-4D43-A99B-C76481E84B66}"/>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8,669
8,632
109.94
5,909,264
5,575,737
318,128
3,202,584
4,482,446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D89933CC-E462-453F-BFAE-F9B93CF5705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097B673C-1AC4-4417-A335-35AE652BF02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E2603091-872B-4F74-9F2A-F771446000C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35.9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658A205B-1756-4DC0-A54D-37D4FAC7C2A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7F17B159-4780-4B6E-98CE-D3D3E0D3247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984F449D-057C-436A-8552-C56837D062E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a:extLst>
            <a:ext uri="{FF2B5EF4-FFF2-40B4-BE49-F238E27FC236}">
              <a16:creationId xmlns:a16="http://schemas.microsoft.com/office/drawing/2014/main" id="{87478B7F-9EEB-41F4-89FD-D5332CC5E1E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5CD5165D-EF6B-49AF-9F06-647274E3FA65}"/>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5D6E8412-3AC4-4CA0-B6FA-2CC70D1AFFD6}"/>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a:extLst>
            <a:ext uri="{FF2B5EF4-FFF2-40B4-BE49-F238E27FC236}">
              <a16:creationId xmlns:a16="http://schemas.microsoft.com/office/drawing/2014/main" id="{886849CF-48C4-4E89-B505-96315F5FAA97}"/>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a:extLst>
            <a:ext uri="{FF2B5EF4-FFF2-40B4-BE49-F238E27FC236}">
              <a16:creationId xmlns:a16="http://schemas.microsoft.com/office/drawing/2014/main" id="{B8397F5F-D745-44D4-8B35-7974A7C957D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a:extLst>
            <a:ext uri="{FF2B5EF4-FFF2-40B4-BE49-F238E27FC236}">
              <a16:creationId xmlns:a16="http://schemas.microsoft.com/office/drawing/2014/main" id="{2211A1E4-AA76-4E3A-9608-94BF5D65617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a:extLst>
            <a:ext uri="{FF2B5EF4-FFF2-40B4-BE49-F238E27FC236}">
              <a16:creationId xmlns:a16="http://schemas.microsoft.com/office/drawing/2014/main" id="{6261FAEC-428D-4A43-ACBE-89432225B9D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a:extLst>
            <a:ext uri="{FF2B5EF4-FFF2-40B4-BE49-F238E27FC236}">
              <a16:creationId xmlns:a16="http://schemas.microsoft.com/office/drawing/2014/main" id="{61F7D749-FB8A-4041-931D-30B14C9D8AF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a:extLst>
            <a:ext uri="{FF2B5EF4-FFF2-40B4-BE49-F238E27FC236}">
              <a16:creationId xmlns:a16="http://schemas.microsoft.com/office/drawing/2014/main" id="{55793D9C-8D28-4A25-A38F-1332C400EC2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a:extLst>
            <a:ext uri="{FF2B5EF4-FFF2-40B4-BE49-F238E27FC236}">
              <a16:creationId xmlns:a16="http://schemas.microsoft.com/office/drawing/2014/main" id="{D8FB2EE7-4CF8-4B8F-8116-1263504D62F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a:extLst>
            <a:ext uri="{FF2B5EF4-FFF2-40B4-BE49-F238E27FC236}">
              <a16:creationId xmlns:a16="http://schemas.microsoft.com/office/drawing/2014/main" id="{7B322CCE-2469-42A2-8878-6ED8A7C752C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a:extLst>
            <a:ext uri="{FF2B5EF4-FFF2-40B4-BE49-F238E27FC236}">
              <a16:creationId xmlns:a16="http://schemas.microsoft.com/office/drawing/2014/main" id="{01A70D0D-28B1-4F8D-9828-2F89BBEF717A}"/>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a:extLst>
            <a:ext uri="{FF2B5EF4-FFF2-40B4-BE49-F238E27FC236}">
              <a16:creationId xmlns:a16="http://schemas.microsoft.com/office/drawing/2014/main" id="{037B7537-E926-4D6D-A8F7-2FFBB8DA7187}"/>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a:extLst>
            <a:ext uri="{FF2B5EF4-FFF2-40B4-BE49-F238E27FC236}">
              <a16:creationId xmlns:a16="http://schemas.microsoft.com/office/drawing/2014/main" id="{E3D13357-437C-48FA-9818-F4787CD95D58}"/>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a:extLst>
            <a:ext uri="{FF2B5EF4-FFF2-40B4-BE49-F238E27FC236}">
              <a16:creationId xmlns:a16="http://schemas.microsoft.com/office/drawing/2014/main" id="{E7FC31EC-6448-4488-B4F3-0E192F551C91}"/>
            </a:ext>
          </a:extLst>
        </xdr:cNvPr>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a:extLst>
            <a:ext uri="{FF2B5EF4-FFF2-40B4-BE49-F238E27FC236}">
              <a16:creationId xmlns:a16="http://schemas.microsoft.com/office/drawing/2014/main" id="{1EC66D14-5C81-46E8-947A-CBAEEF8CBAD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a:extLst>
            <a:ext uri="{FF2B5EF4-FFF2-40B4-BE49-F238E27FC236}">
              <a16:creationId xmlns:a16="http://schemas.microsoft.com/office/drawing/2014/main" id="{6AA1181C-E631-4828-97AE-4E1D877BBA7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a:extLst>
            <a:ext uri="{FF2B5EF4-FFF2-40B4-BE49-F238E27FC236}">
              <a16:creationId xmlns:a16="http://schemas.microsoft.com/office/drawing/2014/main" id="{2277D368-7146-40B0-B563-45F1936C19B3}"/>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a:extLst>
            <a:ext uri="{FF2B5EF4-FFF2-40B4-BE49-F238E27FC236}">
              <a16:creationId xmlns:a16="http://schemas.microsoft.com/office/drawing/2014/main" id="{24A4D0A3-0BC7-40F7-8367-30372866E09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a:extLst>
            <a:ext uri="{FF2B5EF4-FFF2-40B4-BE49-F238E27FC236}">
              <a16:creationId xmlns:a16="http://schemas.microsoft.com/office/drawing/2014/main" id="{EFBCB52F-9234-48C7-9FD5-88839C31DE7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a:extLst>
            <a:ext uri="{FF2B5EF4-FFF2-40B4-BE49-F238E27FC236}">
              <a16:creationId xmlns:a16="http://schemas.microsoft.com/office/drawing/2014/main" id="{4958D127-E25E-4995-AA8C-4A907DDE291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a:extLst>
            <a:ext uri="{FF2B5EF4-FFF2-40B4-BE49-F238E27FC236}">
              <a16:creationId xmlns:a16="http://schemas.microsoft.com/office/drawing/2014/main" id="{32D656FA-7908-4710-8372-D9700767EFE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a:extLst>
            <a:ext uri="{FF2B5EF4-FFF2-40B4-BE49-F238E27FC236}">
              <a16:creationId xmlns:a16="http://schemas.microsoft.com/office/drawing/2014/main" id="{1431A725-1076-4E66-A0FD-0970BF1EA6B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a:extLst>
            <a:ext uri="{FF2B5EF4-FFF2-40B4-BE49-F238E27FC236}">
              <a16:creationId xmlns:a16="http://schemas.microsoft.com/office/drawing/2014/main" id="{9810CA42-A8C9-46C2-96EA-C9CC8F728D2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a:extLst>
            <a:ext uri="{FF2B5EF4-FFF2-40B4-BE49-F238E27FC236}">
              <a16:creationId xmlns:a16="http://schemas.microsoft.com/office/drawing/2014/main" id="{F8DC3BC0-32A1-4685-B870-74725A93C0F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a:extLst>
            <a:ext uri="{FF2B5EF4-FFF2-40B4-BE49-F238E27FC236}">
              <a16:creationId xmlns:a16="http://schemas.microsoft.com/office/drawing/2014/main" id="{FC6F6CFC-AA7F-4881-81CF-6EFA0B00F3D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a:extLst>
            <a:ext uri="{FF2B5EF4-FFF2-40B4-BE49-F238E27FC236}">
              <a16:creationId xmlns:a16="http://schemas.microsoft.com/office/drawing/2014/main" id="{BB1616FE-5219-4A18-8B58-7993DB760C5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a:extLst>
            <a:ext uri="{FF2B5EF4-FFF2-40B4-BE49-F238E27FC236}">
              <a16:creationId xmlns:a16="http://schemas.microsoft.com/office/drawing/2014/main" id="{6922FE1A-F183-47AB-A61D-7D2D73C818A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oneCellAnchor>
    <xdr:from>
      <xdr:col>1</xdr:col>
      <xdr:colOff>746125</xdr:colOff>
      <xdr:row>23</xdr:row>
      <xdr:rowOff>38100</xdr:rowOff>
    </xdr:from>
    <xdr:ext cx="349839" cy="225703"/>
    <xdr:sp macro="" textlink="">
      <xdr:nvSpPr>
        <xdr:cNvPr id="48" name="テキスト ボックス 47">
          <a:extLst>
            <a:ext uri="{FF2B5EF4-FFF2-40B4-BE49-F238E27FC236}">
              <a16:creationId xmlns:a16="http://schemas.microsoft.com/office/drawing/2014/main" id="{9FC2AF5A-6878-4488-9D7E-4A02F13F53E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a:extLst>
            <a:ext uri="{FF2B5EF4-FFF2-40B4-BE49-F238E27FC236}">
              <a16:creationId xmlns:a16="http://schemas.microsoft.com/office/drawing/2014/main" id="{075F0035-E844-4ED2-90AB-78E1449654D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a:extLst>
            <a:ext uri="{FF2B5EF4-FFF2-40B4-BE49-F238E27FC236}">
              <a16:creationId xmlns:a16="http://schemas.microsoft.com/office/drawing/2014/main" id="{E05106B6-492F-44CC-85F4-52C4899DAF1C}"/>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a:extLst>
            <a:ext uri="{FF2B5EF4-FFF2-40B4-BE49-F238E27FC236}">
              <a16:creationId xmlns:a16="http://schemas.microsoft.com/office/drawing/2014/main" id="{39ADF2CB-3F3B-4068-94C7-F4C962FE802E}"/>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a:extLst>
            <a:ext uri="{FF2B5EF4-FFF2-40B4-BE49-F238E27FC236}">
              <a16:creationId xmlns:a16="http://schemas.microsoft.com/office/drawing/2014/main" id="{5E1684F5-45EC-4EEA-96C2-554B4FB1F12E}"/>
            </a:ext>
          </a:extLst>
        </xdr:cNvPr>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a:extLst>
            <a:ext uri="{FF2B5EF4-FFF2-40B4-BE49-F238E27FC236}">
              <a16:creationId xmlns:a16="http://schemas.microsoft.com/office/drawing/2014/main" id="{A40FC16D-0387-406D-9EB4-E5E654A5BE8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a:extLst>
            <a:ext uri="{FF2B5EF4-FFF2-40B4-BE49-F238E27FC236}">
              <a16:creationId xmlns:a16="http://schemas.microsoft.com/office/drawing/2014/main" id="{4B00885C-D219-4745-A235-644951268DF4}"/>
            </a:ext>
          </a:extLst>
        </xdr:cNvPr>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a:extLst>
            <a:ext uri="{FF2B5EF4-FFF2-40B4-BE49-F238E27FC236}">
              <a16:creationId xmlns:a16="http://schemas.microsoft.com/office/drawing/2014/main" id="{00D0AD89-EC33-4FD3-9959-C93E1198B0D1}"/>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a:extLst>
            <a:ext uri="{FF2B5EF4-FFF2-40B4-BE49-F238E27FC236}">
              <a16:creationId xmlns:a16="http://schemas.microsoft.com/office/drawing/2014/main" id="{1F569AA7-D874-400F-AB58-7309E7FAC4E4}"/>
            </a:ext>
          </a:extLst>
        </xdr:cNvPr>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a:extLst>
            <a:ext uri="{FF2B5EF4-FFF2-40B4-BE49-F238E27FC236}">
              <a16:creationId xmlns:a16="http://schemas.microsoft.com/office/drawing/2014/main" id="{AED19D9D-1375-4F56-A873-8D3AFF9BFBFB}"/>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a:extLst>
            <a:ext uri="{FF2B5EF4-FFF2-40B4-BE49-F238E27FC236}">
              <a16:creationId xmlns:a16="http://schemas.microsoft.com/office/drawing/2014/main" id="{7499C56D-E915-4D90-8133-3901EBA8EFBC}"/>
            </a:ext>
          </a:extLst>
        </xdr:cNvPr>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a:extLst>
            <a:ext uri="{FF2B5EF4-FFF2-40B4-BE49-F238E27FC236}">
              <a16:creationId xmlns:a16="http://schemas.microsoft.com/office/drawing/2014/main" id="{81ECF403-9D4F-4980-B8A3-F33D7DC8E278}"/>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a:extLst>
            <a:ext uri="{FF2B5EF4-FFF2-40B4-BE49-F238E27FC236}">
              <a16:creationId xmlns:a16="http://schemas.microsoft.com/office/drawing/2014/main" id="{CC59E4DA-4505-46F8-811D-39F2610205E6}"/>
            </a:ext>
          </a:extLst>
        </xdr:cNvPr>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a:extLst>
            <a:ext uri="{FF2B5EF4-FFF2-40B4-BE49-F238E27FC236}">
              <a16:creationId xmlns:a16="http://schemas.microsoft.com/office/drawing/2014/main" id="{34AFB22B-425A-49D8-8FDE-B0F2082036D1}"/>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a:extLst>
            <a:ext uri="{FF2B5EF4-FFF2-40B4-BE49-F238E27FC236}">
              <a16:creationId xmlns:a16="http://schemas.microsoft.com/office/drawing/2014/main" id="{86BCEAD6-A4F8-47CA-881C-C359E41A8F73}"/>
            </a:ext>
          </a:extLst>
        </xdr:cNvPr>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a:extLst>
            <a:ext uri="{FF2B5EF4-FFF2-40B4-BE49-F238E27FC236}">
              <a16:creationId xmlns:a16="http://schemas.microsoft.com/office/drawing/2014/main" id="{6760968B-2148-4698-9D1C-4AD54DFC615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4" name="テキスト ボックス 63">
          <a:extLst>
            <a:ext uri="{FF2B5EF4-FFF2-40B4-BE49-F238E27FC236}">
              <a16:creationId xmlns:a16="http://schemas.microsoft.com/office/drawing/2014/main" id="{54FBD3A6-C7D3-43D8-BB59-42CE9DEA791C}"/>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a:extLst>
            <a:ext uri="{FF2B5EF4-FFF2-40B4-BE49-F238E27FC236}">
              <a16:creationId xmlns:a16="http://schemas.microsoft.com/office/drawing/2014/main" id="{E165EBF3-6E3B-4C20-84FB-14A878D8171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66" name="直線コネクタ 65">
          <a:extLst>
            <a:ext uri="{FF2B5EF4-FFF2-40B4-BE49-F238E27FC236}">
              <a16:creationId xmlns:a16="http://schemas.microsoft.com/office/drawing/2014/main" id="{81C53D29-84BA-4924-A123-652D348FD950}"/>
            </a:ext>
          </a:extLst>
        </xdr:cNvPr>
        <xdr:cNvCxnSpPr/>
      </xdr:nvCxnSpPr>
      <xdr:spPr>
        <a:xfrm flipV="1">
          <a:off x="4760595" y="546807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67" name="有形固定資産減価償却率最小値テキスト">
          <a:extLst>
            <a:ext uri="{FF2B5EF4-FFF2-40B4-BE49-F238E27FC236}">
              <a16:creationId xmlns:a16="http://schemas.microsoft.com/office/drawing/2014/main" id="{64325968-0456-4097-BFB9-199162EC3898}"/>
            </a:ext>
          </a:extLst>
        </xdr:cNvPr>
        <xdr:cNvSpPr txBox="1"/>
      </xdr:nvSpPr>
      <xdr:spPr>
        <a:xfrm>
          <a:off x="48133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68" name="直線コネクタ 67">
          <a:extLst>
            <a:ext uri="{FF2B5EF4-FFF2-40B4-BE49-F238E27FC236}">
              <a16:creationId xmlns:a16="http://schemas.microsoft.com/office/drawing/2014/main" id="{871CF51B-403F-46A0-AC67-77F23AA13FC1}"/>
            </a:ext>
          </a:extLst>
        </xdr:cNvPr>
        <xdr:cNvCxnSpPr/>
      </xdr:nvCxnSpPr>
      <xdr:spPr>
        <a:xfrm>
          <a:off x="4673600" y="67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69" name="有形固定資産減価償却率最大値テキスト">
          <a:extLst>
            <a:ext uri="{FF2B5EF4-FFF2-40B4-BE49-F238E27FC236}">
              <a16:creationId xmlns:a16="http://schemas.microsoft.com/office/drawing/2014/main" id="{137F1FB4-7C41-4A14-B1C9-87FA07AEF52F}"/>
            </a:ext>
          </a:extLst>
        </xdr:cNvPr>
        <xdr:cNvSpPr txBox="1"/>
      </xdr:nvSpPr>
      <xdr:spPr>
        <a:xfrm>
          <a:off x="4813300" y="524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0" name="直線コネクタ 69">
          <a:extLst>
            <a:ext uri="{FF2B5EF4-FFF2-40B4-BE49-F238E27FC236}">
              <a16:creationId xmlns:a16="http://schemas.microsoft.com/office/drawing/2014/main" id="{38556128-33BE-4C84-8570-D00B368FDBC2}"/>
            </a:ext>
          </a:extLst>
        </xdr:cNvPr>
        <xdr:cNvCxnSpPr/>
      </xdr:nvCxnSpPr>
      <xdr:spPr>
        <a:xfrm>
          <a:off x="4673600" y="546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169471</xdr:rowOff>
    </xdr:from>
    <xdr:ext cx="405111" cy="259045"/>
    <xdr:sp macro="" textlink="">
      <xdr:nvSpPr>
        <xdr:cNvPr id="71" name="有形固定資産減価償却率平均値テキスト">
          <a:extLst>
            <a:ext uri="{FF2B5EF4-FFF2-40B4-BE49-F238E27FC236}">
              <a16:creationId xmlns:a16="http://schemas.microsoft.com/office/drawing/2014/main" id="{98810F5B-80A1-40C4-B2CD-3E63E32ED556}"/>
            </a:ext>
          </a:extLst>
        </xdr:cNvPr>
        <xdr:cNvSpPr txBox="1"/>
      </xdr:nvSpPr>
      <xdr:spPr>
        <a:xfrm>
          <a:off x="4813300" y="6265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2" name="フローチャート : 判断 71">
          <a:extLst>
            <a:ext uri="{FF2B5EF4-FFF2-40B4-BE49-F238E27FC236}">
              <a16:creationId xmlns:a16="http://schemas.microsoft.com/office/drawing/2014/main" id="{E6C4D10A-0929-4106-91A8-291BC5D24918}"/>
            </a:ext>
          </a:extLst>
        </xdr:cNvPr>
        <xdr:cNvSpPr/>
      </xdr:nvSpPr>
      <xdr:spPr>
        <a:xfrm>
          <a:off x="4711700" y="628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87449</xdr:rowOff>
    </xdr:from>
    <xdr:to>
      <xdr:col>3</xdr:col>
      <xdr:colOff>511175</xdr:colOff>
      <xdr:row>33</xdr:row>
      <xdr:rowOff>17599</xdr:rowOff>
    </xdr:to>
    <xdr:sp macro="" textlink="">
      <xdr:nvSpPr>
        <xdr:cNvPr id="73" name="フローチャート : 判断 72">
          <a:extLst>
            <a:ext uri="{FF2B5EF4-FFF2-40B4-BE49-F238E27FC236}">
              <a16:creationId xmlns:a16="http://schemas.microsoft.com/office/drawing/2014/main" id="{3365D0E7-AB6F-4F4C-BE6E-64EC735212AA}"/>
            </a:ext>
          </a:extLst>
        </xdr:cNvPr>
        <xdr:cNvSpPr/>
      </xdr:nvSpPr>
      <xdr:spPr>
        <a:xfrm>
          <a:off x="4000500" y="635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a:extLst>
            <a:ext uri="{FF2B5EF4-FFF2-40B4-BE49-F238E27FC236}">
              <a16:creationId xmlns:a16="http://schemas.microsoft.com/office/drawing/2014/main" id="{B6A1B102-C3D7-40B2-9269-914C12E9F1D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a:extLst>
            <a:ext uri="{FF2B5EF4-FFF2-40B4-BE49-F238E27FC236}">
              <a16:creationId xmlns:a16="http://schemas.microsoft.com/office/drawing/2014/main" id="{64B6E31A-0A72-44BE-AC91-7E6F881DC41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a:extLst>
            <a:ext uri="{FF2B5EF4-FFF2-40B4-BE49-F238E27FC236}">
              <a16:creationId xmlns:a16="http://schemas.microsoft.com/office/drawing/2014/main" id="{74D84CA0-2985-4568-A318-471D23ABAAF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a:extLst>
            <a:ext uri="{FF2B5EF4-FFF2-40B4-BE49-F238E27FC236}">
              <a16:creationId xmlns:a16="http://schemas.microsoft.com/office/drawing/2014/main" id="{1EE58D41-741C-45C7-8F32-AD2BF99B044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a:extLst>
            <a:ext uri="{FF2B5EF4-FFF2-40B4-BE49-F238E27FC236}">
              <a16:creationId xmlns:a16="http://schemas.microsoft.com/office/drawing/2014/main" id="{71292FF1-35DD-4A75-B499-6E6406133DB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78740</xdr:rowOff>
    </xdr:from>
    <xdr:to>
      <xdr:col>3</xdr:col>
      <xdr:colOff>511175</xdr:colOff>
      <xdr:row>31</xdr:row>
      <xdr:rowOff>8890</xdr:rowOff>
    </xdr:to>
    <xdr:sp macro="" textlink="">
      <xdr:nvSpPr>
        <xdr:cNvPr id="79" name="円/楕円 78">
          <a:extLst>
            <a:ext uri="{FF2B5EF4-FFF2-40B4-BE49-F238E27FC236}">
              <a16:creationId xmlns:a16="http://schemas.microsoft.com/office/drawing/2014/main" id="{BE76FFEF-C905-477C-A480-0721013F2C8D}"/>
            </a:ext>
          </a:extLst>
        </xdr:cNvPr>
        <xdr:cNvSpPr/>
      </xdr:nvSpPr>
      <xdr:spPr>
        <a:xfrm>
          <a:off x="400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8726</xdr:rowOff>
    </xdr:from>
    <xdr:ext cx="405111" cy="259045"/>
    <xdr:sp macro="" textlink="">
      <xdr:nvSpPr>
        <xdr:cNvPr id="80" name="n_1aveValue有形固定資産減価償却率">
          <a:extLst>
            <a:ext uri="{FF2B5EF4-FFF2-40B4-BE49-F238E27FC236}">
              <a16:creationId xmlns:a16="http://schemas.microsoft.com/office/drawing/2014/main" id="{87DCA457-F692-45D6-9412-1DDC121186FE}"/>
            </a:ext>
          </a:extLst>
        </xdr:cNvPr>
        <xdr:cNvSpPr txBox="1"/>
      </xdr:nvSpPr>
      <xdr:spPr>
        <a:xfrm>
          <a:off x="3836043" y="6447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25417</xdr:rowOff>
    </xdr:from>
    <xdr:ext cx="405111" cy="259045"/>
    <xdr:sp macro="" textlink="">
      <xdr:nvSpPr>
        <xdr:cNvPr id="81" name="n_1mainValue有形固定資産減価償却率">
          <a:extLst>
            <a:ext uri="{FF2B5EF4-FFF2-40B4-BE49-F238E27FC236}">
              <a16:creationId xmlns:a16="http://schemas.microsoft.com/office/drawing/2014/main" id="{F9EC6A3C-BC4E-45A3-BAD9-7E3DA1092B0C}"/>
            </a:ext>
          </a:extLst>
        </xdr:cNvPr>
        <xdr:cNvSpPr txBox="1"/>
      </xdr:nvSpPr>
      <xdr:spPr>
        <a:xfrm>
          <a:off x="3836043"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a:extLst>
            <a:ext uri="{FF2B5EF4-FFF2-40B4-BE49-F238E27FC236}">
              <a16:creationId xmlns:a16="http://schemas.microsoft.com/office/drawing/2014/main" id="{858053F5-E1F0-462A-93B9-94F831AAC0D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a:extLst>
            <a:ext uri="{FF2B5EF4-FFF2-40B4-BE49-F238E27FC236}">
              <a16:creationId xmlns:a16="http://schemas.microsoft.com/office/drawing/2014/main" id="{D27D2115-909B-4F5B-A183-A7040DEEC179}"/>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a:extLst>
            <a:ext uri="{FF2B5EF4-FFF2-40B4-BE49-F238E27FC236}">
              <a16:creationId xmlns:a16="http://schemas.microsoft.com/office/drawing/2014/main" id="{79A1FE94-FE15-4A30-A31A-E43B6CFC9254}"/>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5" name="正方形/長方形 84">
          <a:extLst>
            <a:ext uri="{FF2B5EF4-FFF2-40B4-BE49-F238E27FC236}">
              <a16:creationId xmlns:a16="http://schemas.microsoft.com/office/drawing/2014/main" id="{923F8593-221C-4758-97BE-0A657439783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6" name="正方形/長方形 85">
          <a:extLst>
            <a:ext uri="{FF2B5EF4-FFF2-40B4-BE49-F238E27FC236}">
              <a16:creationId xmlns:a16="http://schemas.microsoft.com/office/drawing/2014/main" id="{2E4D21DE-85C2-48A1-8F46-3BA4C08845B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7" name="正方形/長方形 86">
          <a:extLst>
            <a:ext uri="{FF2B5EF4-FFF2-40B4-BE49-F238E27FC236}">
              <a16:creationId xmlns:a16="http://schemas.microsoft.com/office/drawing/2014/main" id="{BF14B849-939E-45A7-B723-D1B7DE6A542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8" name="正方形/長方形 87">
          <a:extLst>
            <a:ext uri="{FF2B5EF4-FFF2-40B4-BE49-F238E27FC236}">
              <a16:creationId xmlns:a16="http://schemas.microsoft.com/office/drawing/2014/main" id="{529E4AA0-2124-44DD-AE50-E9A89FA2038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9" name="正方形/長方形 88">
          <a:extLst>
            <a:ext uri="{FF2B5EF4-FFF2-40B4-BE49-F238E27FC236}">
              <a16:creationId xmlns:a16="http://schemas.microsoft.com/office/drawing/2014/main" id="{F01DEFB3-909D-46E6-A7AD-BF3638C9A17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0" name="正方形/長方形 89">
          <a:extLst>
            <a:ext uri="{FF2B5EF4-FFF2-40B4-BE49-F238E27FC236}">
              <a16:creationId xmlns:a16="http://schemas.microsoft.com/office/drawing/2014/main" id="{D9BA6E75-27C9-48D8-BA94-F0029A4DB14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a:extLst>
            <a:ext uri="{FF2B5EF4-FFF2-40B4-BE49-F238E27FC236}">
              <a16:creationId xmlns:a16="http://schemas.microsoft.com/office/drawing/2014/main" id="{08A66538-B624-4689-867E-C1670DE2586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a:extLst>
            <a:ext uri="{FF2B5EF4-FFF2-40B4-BE49-F238E27FC236}">
              <a16:creationId xmlns:a16="http://schemas.microsoft.com/office/drawing/2014/main" id="{66D4C78C-E88E-4EAA-827D-1F0F130922D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a:extLst>
            <a:ext uri="{FF2B5EF4-FFF2-40B4-BE49-F238E27FC236}">
              <a16:creationId xmlns:a16="http://schemas.microsoft.com/office/drawing/2014/main" id="{4047C94E-6B9C-4BF3-94FC-DF25FCB9F87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a:extLst>
            <a:ext uri="{FF2B5EF4-FFF2-40B4-BE49-F238E27FC236}">
              <a16:creationId xmlns:a16="http://schemas.microsoft.com/office/drawing/2014/main" id="{3C41D9CC-7544-4166-B4E5-085C05F34C5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a:extLst>
            <a:ext uri="{FF2B5EF4-FFF2-40B4-BE49-F238E27FC236}">
              <a16:creationId xmlns:a16="http://schemas.microsoft.com/office/drawing/2014/main" id="{5E6534C8-167A-4F1B-AF46-4CFB43972BF4}"/>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a:extLst>
            <a:ext uri="{FF2B5EF4-FFF2-40B4-BE49-F238E27FC236}">
              <a16:creationId xmlns:a16="http://schemas.microsoft.com/office/drawing/2014/main" id="{AB4FAC8E-F6BA-4D81-B3E3-59E0455F362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a:extLst>
            <a:ext uri="{FF2B5EF4-FFF2-40B4-BE49-F238E27FC236}">
              <a16:creationId xmlns:a16="http://schemas.microsoft.com/office/drawing/2014/main" id="{4EABBF11-235D-462B-A1C7-10CA653A7D5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a:extLst>
            <a:ext uri="{FF2B5EF4-FFF2-40B4-BE49-F238E27FC236}">
              <a16:creationId xmlns:a16="http://schemas.microsoft.com/office/drawing/2014/main" id="{58FAB9A5-E263-4FC6-A6E8-552C9FFC9DC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a:extLst>
            <a:ext uri="{FF2B5EF4-FFF2-40B4-BE49-F238E27FC236}">
              <a16:creationId xmlns:a16="http://schemas.microsoft.com/office/drawing/2014/main" id="{7C0358EE-BA5C-43D1-8315-14E6ED519D9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a:extLst>
            <a:ext uri="{FF2B5EF4-FFF2-40B4-BE49-F238E27FC236}">
              <a16:creationId xmlns:a16="http://schemas.microsoft.com/office/drawing/2014/main" id="{6F83070F-D8A4-4333-999B-913AA99F64C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a:extLst>
            <a:ext uri="{FF2B5EF4-FFF2-40B4-BE49-F238E27FC236}">
              <a16:creationId xmlns:a16="http://schemas.microsoft.com/office/drawing/2014/main" id="{4D4E9608-EDE9-4F6A-AD21-1993D90784F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3D39FD23-77FC-49AC-98B6-7D76172ADDF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41818FC9-BFB2-47FF-8621-03769944CED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4CA33D38-EBAC-46BE-B56B-666C8811BAF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AE6BBCE9-70C4-4BA1-BFA4-304C667D664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静岡県南伊豆町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12BA346-8139-46D0-831F-DFC52EECCB6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FA2063C3-6888-4F3A-9E67-0AE94ABB854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1CC97445-1ACB-4BBC-BC4E-0CAF99C496F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F9063A9A-34BC-4123-8963-744383CC49D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9E17064F-40A3-4F7E-B213-B35F9BEDCE2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1FD2B7E8-0A7F-4D0E-8377-2BEF26E5EA8E}"/>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8,669
8,632
109.94
5,909,264
5,575,737
318,128
3,202,584
4,482,446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5F73CE69-9CAC-43AC-B614-6055973C2E0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3CBEC3DC-0D8E-4F69-90BF-5C48BFFB7B0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2D2791E9-85B7-4DB0-91EC-3210C492D2A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35.9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FF1377FB-0B05-47DD-BFF9-3031B5D7193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E49625E-2D97-4712-82D2-35EB1D442A0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70E354E-807B-4492-A59C-943D135164F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A836B62F-D6F3-41D1-8A69-76444F959AB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B77E771C-E429-4CC5-BA11-42622F78AFAB}"/>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5894E6A9-42B5-4AD8-85F5-DAC26C37F9E2}"/>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E0D4CF72-12D8-4DE2-8A33-314E2F7E20FB}"/>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9F0951ED-650D-4089-8B78-0FF4C6BC896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7E92C4F4-7230-42A6-BFA1-FC059BEFE42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8D642A8A-546B-4BD3-814D-AEDD5DC790F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2C4C406B-46DA-47F0-83DB-0CDF7206FC0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AE5D4A5E-4B11-41E0-9AEC-C00B154ECAB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96E7D0EC-D9B3-42FF-A197-7E6AC4AE0CD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FE9232C0-839E-4F19-8559-7518C93D88A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a:extLst>
            <a:ext uri="{FF2B5EF4-FFF2-40B4-BE49-F238E27FC236}">
              <a16:creationId xmlns:a16="http://schemas.microsoft.com/office/drawing/2014/main" id="{D123F5C3-7C55-45B1-B599-6091D36C481C}"/>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FFCD789A-1B59-41C4-8848-84517D3C923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60115AEC-99E3-451B-9A9C-ED71DF11610E}"/>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82506BE7-E7B4-435A-A89C-9134744A4CC9}"/>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1E4FDF8D-B334-4883-A0FD-DB460E28464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C2607C84-65CB-47D0-8031-4B6D3F6DF3B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2D212556-16C9-4F76-9C53-971F83C8116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D71C7413-BE3B-420D-A2C0-6273DB01139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9F1EBDA8-A982-4F0A-9AB0-6006D336B83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78C2511F-F0BD-49BE-B989-6D1AFBE3038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F81BD97A-A2B7-4721-B0B3-9D55514D966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6F00D4F6-C786-4FCC-9A4F-74FEBA5A984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C409195B-05B0-4AF2-98A4-C74720D14F2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AECE3205-67A3-4D81-A736-D36DFAF6154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96684443-FB5B-42F2-B628-71A4B720885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a:extLst>
            <a:ext uri="{FF2B5EF4-FFF2-40B4-BE49-F238E27FC236}">
              <a16:creationId xmlns:a16="http://schemas.microsoft.com/office/drawing/2014/main" id="{A164C150-CB52-4E26-B472-80AFCDB4AFD2}"/>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BD256146-9BB1-42C2-ACF7-6277CF3C0A03}"/>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a:extLst>
            <a:ext uri="{FF2B5EF4-FFF2-40B4-BE49-F238E27FC236}">
              <a16:creationId xmlns:a16="http://schemas.microsoft.com/office/drawing/2014/main" id="{9EA8C589-CD64-4570-A5A1-6359F9E5640B}"/>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1520DC01-DF02-412C-B11E-7A896E76A357}"/>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a:extLst>
            <a:ext uri="{FF2B5EF4-FFF2-40B4-BE49-F238E27FC236}">
              <a16:creationId xmlns:a16="http://schemas.microsoft.com/office/drawing/2014/main" id="{A9491780-E35E-4E82-A491-183B18635208}"/>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2E952D30-5186-4574-B30A-04EEDD7C5E65}"/>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a:extLst>
            <a:ext uri="{FF2B5EF4-FFF2-40B4-BE49-F238E27FC236}">
              <a16:creationId xmlns:a16="http://schemas.microsoft.com/office/drawing/2014/main" id="{0FABF048-AE2E-49DD-B38A-7E7F63268184}"/>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a:extLst>
            <a:ext uri="{FF2B5EF4-FFF2-40B4-BE49-F238E27FC236}">
              <a16:creationId xmlns:a16="http://schemas.microsoft.com/office/drawing/2014/main" id="{B0F6ABCB-4B36-43BB-9C6B-C7EA8989F877}"/>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a16="http://schemas.microsoft.com/office/drawing/2014/main" id="{5F3AE834-D703-40F8-B04A-4B8F6EE9B1A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6F1AA324-D759-49E0-84F4-2CEA50223D8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a:extLst>
            <a:ext uri="{FF2B5EF4-FFF2-40B4-BE49-F238E27FC236}">
              <a16:creationId xmlns:a16="http://schemas.microsoft.com/office/drawing/2014/main" id="{8BDA22AC-C29D-46FE-A242-D94D31BC5D3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a:extLst>
            <a:ext uri="{FF2B5EF4-FFF2-40B4-BE49-F238E27FC236}">
              <a16:creationId xmlns:a16="http://schemas.microsoft.com/office/drawing/2014/main" id="{9A68712D-4C52-4D57-8E20-CE21FF0BF8C9}"/>
            </a:ext>
          </a:extLst>
        </xdr:cNvPr>
        <xdr:cNvCxnSpPr/>
      </xdr:nvCxnSpPr>
      <xdr:spPr>
        <a:xfrm flipV="1">
          <a:off x="4634865" y="5793486"/>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6996109C-5FF8-4353-95BE-3CB436BE625F}"/>
            </a:ext>
          </a:extLst>
        </xdr:cNvPr>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a:extLst>
            <a:ext uri="{FF2B5EF4-FFF2-40B4-BE49-F238E27FC236}">
              <a16:creationId xmlns:a16="http://schemas.microsoft.com/office/drawing/2014/main" id="{5BB434F5-1CC7-44A3-8B24-D4EBF1CAAEC0}"/>
            </a:ext>
          </a:extLst>
        </xdr:cNvPr>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a:extLst>
            <a:ext uri="{FF2B5EF4-FFF2-40B4-BE49-F238E27FC236}">
              <a16:creationId xmlns:a16="http://schemas.microsoft.com/office/drawing/2014/main" id="{9ABD0829-FECB-457D-A2E8-9FFF884F18E2}"/>
            </a:ext>
          </a:extLst>
        </xdr:cNvPr>
        <xdr:cNvSpPr txBox="1"/>
      </xdr:nvSpPr>
      <xdr:spPr>
        <a:xfrm>
          <a:off x="4724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a:extLst>
            <a:ext uri="{FF2B5EF4-FFF2-40B4-BE49-F238E27FC236}">
              <a16:creationId xmlns:a16="http://schemas.microsoft.com/office/drawing/2014/main" id="{FA995B16-FAB2-45B4-A2EF-EB9F0AF5817B}"/>
            </a:ext>
          </a:extLst>
        </xdr:cNvPr>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54119</xdr:rowOff>
    </xdr:from>
    <xdr:ext cx="405111" cy="259045"/>
    <xdr:sp macro="" textlink="">
      <xdr:nvSpPr>
        <xdr:cNvPr id="60" name="【道路】&#10;有形固定資産減価償却率平均値テキスト">
          <a:extLst>
            <a:ext uri="{FF2B5EF4-FFF2-40B4-BE49-F238E27FC236}">
              <a16:creationId xmlns:a16="http://schemas.microsoft.com/office/drawing/2014/main" id="{4B1F4C17-4F5C-47E9-B64D-563ADBD1704A}"/>
            </a:ext>
          </a:extLst>
        </xdr:cNvPr>
        <xdr:cNvSpPr txBox="1"/>
      </xdr:nvSpPr>
      <xdr:spPr>
        <a:xfrm>
          <a:off x="4724400" y="6740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a:extLst>
            <a:ext uri="{FF2B5EF4-FFF2-40B4-BE49-F238E27FC236}">
              <a16:creationId xmlns:a16="http://schemas.microsoft.com/office/drawing/2014/main" id="{47677FCB-B4E9-4597-BE2F-7AAE82908EE8}"/>
            </a:ext>
          </a:extLst>
        </xdr:cNvPr>
        <xdr:cNvSpPr/>
      </xdr:nvSpPr>
      <xdr:spPr>
        <a:xfrm>
          <a:off x="45847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75692</xdr:rowOff>
    </xdr:from>
    <xdr:to>
      <xdr:col>5</xdr:col>
      <xdr:colOff>409575</xdr:colOff>
      <xdr:row>40</xdr:row>
      <xdr:rowOff>5842</xdr:rowOff>
    </xdr:to>
    <xdr:sp macro="" textlink="">
      <xdr:nvSpPr>
        <xdr:cNvPr id="62" name="フローチャート : 判断 61">
          <a:extLst>
            <a:ext uri="{FF2B5EF4-FFF2-40B4-BE49-F238E27FC236}">
              <a16:creationId xmlns:a16="http://schemas.microsoft.com/office/drawing/2014/main" id="{BCDF7DF1-4E1A-4A10-A727-FFE37ED14617}"/>
            </a:ext>
          </a:extLst>
        </xdr:cNvPr>
        <xdr:cNvSpPr/>
      </xdr:nvSpPr>
      <xdr:spPr>
        <a:xfrm>
          <a:off x="37465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a:extLst>
            <a:ext uri="{FF2B5EF4-FFF2-40B4-BE49-F238E27FC236}">
              <a16:creationId xmlns:a16="http://schemas.microsoft.com/office/drawing/2014/main" id="{4381DC33-D976-43AA-A211-00820C80EF7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a:extLst>
            <a:ext uri="{FF2B5EF4-FFF2-40B4-BE49-F238E27FC236}">
              <a16:creationId xmlns:a16="http://schemas.microsoft.com/office/drawing/2014/main" id="{8A0E3738-3D08-44FB-B1B7-76BC6579424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DE4275F5-2A1F-4B63-A5A8-B45A882854A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F0EFBBE6-7E86-4F2B-BD2D-F3BAE316F83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A4BB5FAC-45BF-4668-A41C-82CCA478018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114554</xdr:rowOff>
    </xdr:from>
    <xdr:to>
      <xdr:col>5</xdr:col>
      <xdr:colOff>409575</xdr:colOff>
      <xdr:row>40</xdr:row>
      <xdr:rowOff>44704</xdr:rowOff>
    </xdr:to>
    <xdr:sp macro="" textlink="">
      <xdr:nvSpPr>
        <xdr:cNvPr id="68" name="円/楕円 67">
          <a:extLst>
            <a:ext uri="{FF2B5EF4-FFF2-40B4-BE49-F238E27FC236}">
              <a16:creationId xmlns:a16="http://schemas.microsoft.com/office/drawing/2014/main" id="{4C48ADE4-8C79-4464-82C9-719DBFA78CED}"/>
            </a:ext>
          </a:extLst>
        </xdr:cNvPr>
        <xdr:cNvSpPr/>
      </xdr:nvSpPr>
      <xdr:spPr>
        <a:xfrm>
          <a:off x="3746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22369</xdr:rowOff>
    </xdr:from>
    <xdr:ext cx="405111" cy="259045"/>
    <xdr:sp macro="" textlink="">
      <xdr:nvSpPr>
        <xdr:cNvPr id="69" name="n_1aveValue【道路】&#10;有形固定資産減価償却率">
          <a:extLst>
            <a:ext uri="{FF2B5EF4-FFF2-40B4-BE49-F238E27FC236}">
              <a16:creationId xmlns:a16="http://schemas.microsoft.com/office/drawing/2014/main" id="{04547CCC-F864-4D6C-8894-6A04A5DA5A10}"/>
            </a:ext>
          </a:extLst>
        </xdr:cNvPr>
        <xdr:cNvSpPr txBox="1"/>
      </xdr:nvSpPr>
      <xdr:spPr>
        <a:xfrm>
          <a:off x="3582043" y="653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35831</xdr:rowOff>
    </xdr:from>
    <xdr:ext cx="405111" cy="259045"/>
    <xdr:sp macro="" textlink="">
      <xdr:nvSpPr>
        <xdr:cNvPr id="70" name="n_1mainValue【道路】&#10;有形固定資産減価償却率">
          <a:extLst>
            <a:ext uri="{FF2B5EF4-FFF2-40B4-BE49-F238E27FC236}">
              <a16:creationId xmlns:a16="http://schemas.microsoft.com/office/drawing/2014/main" id="{1011B240-A511-4823-84AC-BCB611B3060B}"/>
            </a:ext>
          </a:extLst>
        </xdr:cNvPr>
        <xdr:cNvSpPr txBox="1"/>
      </xdr:nvSpPr>
      <xdr:spPr>
        <a:xfrm>
          <a:off x="3582043" y="689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a:extLst>
            <a:ext uri="{FF2B5EF4-FFF2-40B4-BE49-F238E27FC236}">
              <a16:creationId xmlns:a16="http://schemas.microsoft.com/office/drawing/2014/main" id="{E1341194-8C14-4181-88FA-DDD3EE2A802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a:extLst>
            <a:ext uri="{FF2B5EF4-FFF2-40B4-BE49-F238E27FC236}">
              <a16:creationId xmlns:a16="http://schemas.microsoft.com/office/drawing/2014/main" id="{A5872D29-4473-400D-BCD4-A7211A21D96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a:extLst>
            <a:ext uri="{FF2B5EF4-FFF2-40B4-BE49-F238E27FC236}">
              <a16:creationId xmlns:a16="http://schemas.microsoft.com/office/drawing/2014/main" id="{E4365152-E74A-4980-8645-7E061BBA08C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a:extLst>
            <a:ext uri="{FF2B5EF4-FFF2-40B4-BE49-F238E27FC236}">
              <a16:creationId xmlns:a16="http://schemas.microsoft.com/office/drawing/2014/main" id="{5251F2EF-A887-4D3A-8540-235E7810D77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a:extLst>
            <a:ext uri="{FF2B5EF4-FFF2-40B4-BE49-F238E27FC236}">
              <a16:creationId xmlns:a16="http://schemas.microsoft.com/office/drawing/2014/main" id="{082E65DD-8D38-4BDE-941D-D2B5C5FA8D9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a:extLst>
            <a:ext uri="{FF2B5EF4-FFF2-40B4-BE49-F238E27FC236}">
              <a16:creationId xmlns:a16="http://schemas.microsoft.com/office/drawing/2014/main" id="{936CCFAF-A7DD-40B5-8E96-19483E32EBF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a:extLst>
            <a:ext uri="{FF2B5EF4-FFF2-40B4-BE49-F238E27FC236}">
              <a16:creationId xmlns:a16="http://schemas.microsoft.com/office/drawing/2014/main" id="{D7A3C303-79F8-431C-8FAF-2FCEAD79699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a:extLst>
            <a:ext uri="{FF2B5EF4-FFF2-40B4-BE49-F238E27FC236}">
              <a16:creationId xmlns:a16="http://schemas.microsoft.com/office/drawing/2014/main" id="{4874D876-8586-4B54-8D41-BAC5A15E89A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a:extLst>
            <a:ext uri="{FF2B5EF4-FFF2-40B4-BE49-F238E27FC236}">
              <a16:creationId xmlns:a16="http://schemas.microsoft.com/office/drawing/2014/main" id="{8AED0C60-2BDB-49AD-B894-F5B541DBF5F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a:extLst>
            <a:ext uri="{FF2B5EF4-FFF2-40B4-BE49-F238E27FC236}">
              <a16:creationId xmlns:a16="http://schemas.microsoft.com/office/drawing/2014/main" id="{C613EBEE-4EA5-41BA-9363-CBAA2B52F98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a:extLst>
            <a:ext uri="{FF2B5EF4-FFF2-40B4-BE49-F238E27FC236}">
              <a16:creationId xmlns:a16="http://schemas.microsoft.com/office/drawing/2014/main" id="{495523D2-7416-48E2-81E5-DB6883FE792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a:extLst>
            <a:ext uri="{FF2B5EF4-FFF2-40B4-BE49-F238E27FC236}">
              <a16:creationId xmlns:a16="http://schemas.microsoft.com/office/drawing/2014/main" id="{A4E65BE2-0622-4B62-9EFA-80FF4585AB4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a:extLst>
            <a:ext uri="{FF2B5EF4-FFF2-40B4-BE49-F238E27FC236}">
              <a16:creationId xmlns:a16="http://schemas.microsoft.com/office/drawing/2014/main" id="{C141BB0A-6AD4-4D89-8EE1-7ACBE131480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4" name="テキスト ボックス 83">
          <a:extLst>
            <a:ext uri="{FF2B5EF4-FFF2-40B4-BE49-F238E27FC236}">
              <a16:creationId xmlns:a16="http://schemas.microsoft.com/office/drawing/2014/main" id="{7F3BA7F8-0A3A-4888-8DF1-308B8F5D69B7}"/>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a:extLst>
            <a:ext uri="{FF2B5EF4-FFF2-40B4-BE49-F238E27FC236}">
              <a16:creationId xmlns:a16="http://schemas.microsoft.com/office/drawing/2014/main" id="{20735409-63DF-430E-AE7E-CF871C40A92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a:extLst>
            <a:ext uri="{FF2B5EF4-FFF2-40B4-BE49-F238E27FC236}">
              <a16:creationId xmlns:a16="http://schemas.microsoft.com/office/drawing/2014/main" id="{41236A93-7365-45AC-B35A-E6A128217112}"/>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a:extLst>
            <a:ext uri="{FF2B5EF4-FFF2-40B4-BE49-F238E27FC236}">
              <a16:creationId xmlns:a16="http://schemas.microsoft.com/office/drawing/2014/main" id="{743E08FD-85D1-427B-A9F5-B0C2DE69C5D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a:extLst>
            <a:ext uri="{FF2B5EF4-FFF2-40B4-BE49-F238E27FC236}">
              <a16:creationId xmlns:a16="http://schemas.microsoft.com/office/drawing/2014/main" id="{8F99B77C-8959-4CE3-9784-DE486FA933EC}"/>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a:extLst>
            <a:ext uri="{FF2B5EF4-FFF2-40B4-BE49-F238E27FC236}">
              <a16:creationId xmlns:a16="http://schemas.microsoft.com/office/drawing/2014/main" id="{F188036E-951D-425E-ACAB-77FAC49FCD8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a:extLst>
            <a:ext uri="{FF2B5EF4-FFF2-40B4-BE49-F238E27FC236}">
              <a16:creationId xmlns:a16="http://schemas.microsoft.com/office/drawing/2014/main" id="{390A46EA-A821-4A81-8CF5-F8A08A41280F}"/>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a:extLst>
            <a:ext uri="{FF2B5EF4-FFF2-40B4-BE49-F238E27FC236}">
              <a16:creationId xmlns:a16="http://schemas.microsoft.com/office/drawing/2014/main" id="{290F262B-D161-4A4D-BC99-76FF0D16960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a:extLst>
            <a:ext uri="{FF2B5EF4-FFF2-40B4-BE49-F238E27FC236}">
              <a16:creationId xmlns:a16="http://schemas.microsoft.com/office/drawing/2014/main" id="{64947F84-D598-4E37-9EC5-23A7840048F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a:extLst>
            <a:ext uri="{FF2B5EF4-FFF2-40B4-BE49-F238E27FC236}">
              <a16:creationId xmlns:a16="http://schemas.microsoft.com/office/drawing/2014/main" id="{59BFA325-AF5B-42D9-A5F9-B9E8588F76D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4" name="直線コネクタ 93">
          <a:extLst>
            <a:ext uri="{FF2B5EF4-FFF2-40B4-BE49-F238E27FC236}">
              <a16:creationId xmlns:a16="http://schemas.microsoft.com/office/drawing/2014/main" id="{5E2D458C-EC57-4588-9110-A05B4A465B57}"/>
            </a:ext>
          </a:extLst>
        </xdr:cNvPr>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5" name="【道路】&#10;一人当たり延長最小値テキスト">
          <a:extLst>
            <a:ext uri="{FF2B5EF4-FFF2-40B4-BE49-F238E27FC236}">
              <a16:creationId xmlns:a16="http://schemas.microsoft.com/office/drawing/2014/main" id="{8B495DBC-3836-43AA-8354-0BE93FB4CF17}"/>
            </a:ext>
          </a:extLst>
        </xdr:cNvPr>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6" name="直線コネクタ 95">
          <a:extLst>
            <a:ext uri="{FF2B5EF4-FFF2-40B4-BE49-F238E27FC236}">
              <a16:creationId xmlns:a16="http://schemas.microsoft.com/office/drawing/2014/main" id="{497493D4-AE89-4741-9707-05337FD067E2}"/>
            </a:ext>
          </a:extLst>
        </xdr:cNvPr>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97" name="【道路】&#10;一人当たり延長最大値テキスト">
          <a:extLst>
            <a:ext uri="{FF2B5EF4-FFF2-40B4-BE49-F238E27FC236}">
              <a16:creationId xmlns:a16="http://schemas.microsoft.com/office/drawing/2014/main" id="{8C886700-2CA6-4CED-9251-83B08B6AB621}"/>
            </a:ext>
          </a:extLst>
        </xdr:cNvPr>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98" name="直線コネクタ 97">
          <a:extLst>
            <a:ext uri="{FF2B5EF4-FFF2-40B4-BE49-F238E27FC236}">
              <a16:creationId xmlns:a16="http://schemas.microsoft.com/office/drawing/2014/main" id="{25FA331C-5424-4E8D-8A8A-943FA6A30465}"/>
            </a:ext>
          </a:extLst>
        </xdr:cNvPr>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128890</xdr:rowOff>
    </xdr:from>
    <xdr:ext cx="534377" cy="259045"/>
    <xdr:sp macro="" textlink="">
      <xdr:nvSpPr>
        <xdr:cNvPr id="99" name="【道路】&#10;一人当たり延長平均値テキスト">
          <a:extLst>
            <a:ext uri="{FF2B5EF4-FFF2-40B4-BE49-F238E27FC236}">
              <a16:creationId xmlns:a16="http://schemas.microsoft.com/office/drawing/2014/main" id="{5D5BA07B-D273-4EA3-A7F9-F32B730C267B}"/>
            </a:ext>
          </a:extLst>
        </xdr:cNvPr>
        <xdr:cNvSpPr txBox="1"/>
      </xdr:nvSpPr>
      <xdr:spPr>
        <a:xfrm>
          <a:off x="10566400" y="6472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0" name="フローチャート : 判断 99">
          <a:extLst>
            <a:ext uri="{FF2B5EF4-FFF2-40B4-BE49-F238E27FC236}">
              <a16:creationId xmlns:a16="http://schemas.microsoft.com/office/drawing/2014/main" id="{EF8305B2-051B-48D4-9F45-50A9A6B18994}"/>
            </a:ext>
          </a:extLst>
        </xdr:cNvPr>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164408</xdr:rowOff>
    </xdr:from>
    <xdr:to>
      <xdr:col>14</xdr:col>
      <xdr:colOff>79375</xdr:colOff>
      <xdr:row>39</xdr:row>
      <xdr:rowOff>94558</xdr:rowOff>
    </xdr:to>
    <xdr:sp macro="" textlink="">
      <xdr:nvSpPr>
        <xdr:cNvPr id="101" name="フローチャート : 判断 100">
          <a:extLst>
            <a:ext uri="{FF2B5EF4-FFF2-40B4-BE49-F238E27FC236}">
              <a16:creationId xmlns:a16="http://schemas.microsoft.com/office/drawing/2014/main" id="{13E6232C-1E81-4DF8-B346-1913C5F81E5C}"/>
            </a:ext>
          </a:extLst>
        </xdr:cNvPr>
        <xdr:cNvSpPr/>
      </xdr:nvSpPr>
      <xdr:spPr>
        <a:xfrm>
          <a:off x="9588500" y="667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a:extLst>
            <a:ext uri="{FF2B5EF4-FFF2-40B4-BE49-F238E27FC236}">
              <a16:creationId xmlns:a16="http://schemas.microsoft.com/office/drawing/2014/main" id="{C86B41F5-C514-4443-9145-6B1EFE91705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a:extLst>
            <a:ext uri="{FF2B5EF4-FFF2-40B4-BE49-F238E27FC236}">
              <a16:creationId xmlns:a16="http://schemas.microsoft.com/office/drawing/2014/main" id="{D3FDB22B-D68B-45BE-8EEF-0FF4074B5DC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02B87BE3-CA97-47D1-AE80-8800EAE26CE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668A7A79-41CA-4E39-BFB5-96308738925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691706DA-59B4-488A-A28B-45345620FCE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169780</xdr:rowOff>
    </xdr:from>
    <xdr:to>
      <xdr:col>14</xdr:col>
      <xdr:colOff>79375</xdr:colOff>
      <xdr:row>39</xdr:row>
      <xdr:rowOff>99930</xdr:rowOff>
    </xdr:to>
    <xdr:sp macro="" textlink="">
      <xdr:nvSpPr>
        <xdr:cNvPr id="107" name="円/楕円 106">
          <a:extLst>
            <a:ext uri="{FF2B5EF4-FFF2-40B4-BE49-F238E27FC236}">
              <a16:creationId xmlns:a16="http://schemas.microsoft.com/office/drawing/2014/main" id="{11F23199-8E3C-4252-A869-433935C558F2}"/>
            </a:ext>
          </a:extLst>
        </xdr:cNvPr>
        <xdr:cNvSpPr/>
      </xdr:nvSpPr>
      <xdr:spPr>
        <a:xfrm>
          <a:off x="9588500" y="668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111085</xdr:rowOff>
    </xdr:from>
    <xdr:ext cx="534377" cy="259045"/>
    <xdr:sp macro="" textlink="">
      <xdr:nvSpPr>
        <xdr:cNvPr id="108" name="n_1aveValue【道路】&#10;一人当たり延長">
          <a:extLst>
            <a:ext uri="{FF2B5EF4-FFF2-40B4-BE49-F238E27FC236}">
              <a16:creationId xmlns:a16="http://schemas.microsoft.com/office/drawing/2014/main" id="{02225896-DA56-455B-AAAF-78BD57E6B515}"/>
            </a:ext>
          </a:extLst>
        </xdr:cNvPr>
        <xdr:cNvSpPr txBox="1"/>
      </xdr:nvSpPr>
      <xdr:spPr>
        <a:xfrm>
          <a:off x="9359410" y="645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26.703</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91057</xdr:rowOff>
    </xdr:from>
    <xdr:ext cx="534377" cy="259045"/>
    <xdr:sp macro="" textlink="">
      <xdr:nvSpPr>
        <xdr:cNvPr id="109" name="n_1mainValue【道路】&#10;一人当たり延長">
          <a:extLst>
            <a:ext uri="{FF2B5EF4-FFF2-40B4-BE49-F238E27FC236}">
              <a16:creationId xmlns:a16="http://schemas.microsoft.com/office/drawing/2014/main" id="{BB5ACE95-66D6-41C5-9071-619F35A690DC}"/>
            </a:ext>
          </a:extLst>
        </xdr:cNvPr>
        <xdr:cNvSpPr txBox="1"/>
      </xdr:nvSpPr>
      <xdr:spPr>
        <a:xfrm>
          <a:off x="9359410" y="677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26.421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a:extLst>
            <a:ext uri="{FF2B5EF4-FFF2-40B4-BE49-F238E27FC236}">
              <a16:creationId xmlns:a16="http://schemas.microsoft.com/office/drawing/2014/main" id="{7D9C737B-4C9B-410C-8630-9B228EB5898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a:extLst>
            <a:ext uri="{FF2B5EF4-FFF2-40B4-BE49-F238E27FC236}">
              <a16:creationId xmlns:a16="http://schemas.microsoft.com/office/drawing/2014/main" id="{87F16E02-6412-4645-8BF5-E69C9EE0CA0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a:extLst>
            <a:ext uri="{FF2B5EF4-FFF2-40B4-BE49-F238E27FC236}">
              <a16:creationId xmlns:a16="http://schemas.microsoft.com/office/drawing/2014/main" id="{D6B1B7B4-043D-485F-8185-D89D2158C3D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a:extLst>
            <a:ext uri="{FF2B5EF4-FFF2-40B4-BE49-F238E27FC236}">
              <a16:creationId xmlns:a16="http://schemas.microsoft.com/office/drawing/2014/main" id="{7C6716B3-02C8-4DC5-B36E-BF46544D4B3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a:extLst>
            <a:ext uri="{FF2B5EF4-FFF2-40B4-BE49-F238E27FC236}">
              <a16:creationId xmlns:a16="http://schemas.microsoft.com/office/drawing/2014/main" id="{7E673E1E-66DA-4452-A3E4-6CA9A21273F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a:extLst>
            <a:ext uri="{FF2B5EF4-FFF2-40B4-BE49-F238E27FC236}">
              <a16:creationId xmlns:a16="http://schemas.microsoft.com/office/drawing/2014/main" id="{C448896B-85A3-43B0-8F31-15B7A1559A1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a:extLst>
            <a:ext uri="{FF2B5EF4-FFF2-40B4-BE49-F238E27FC236}">
              <a16:creationId xmlns:a16="http://schemas.microsoft.com/office/drawing/2014/main" id="{852089AA-E164-4726-86C2-E57286C8530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a:extLst>
            <a:ext uri="{FF2B5EF4-FFF2-40B4-BE49-F238E27FC236}">
              <a16:creationId xmlns:a16="http://schemas.microsoft.com/office/drawing/2014/main" id="{25838DC9-C465-4900-AEEC-CFA1C48D3B4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a:extLst>
            <a:ext uri="{FF2B5EF4-FFF2-40B4-BE49-F238E27FC236}">
              <a16:creationId xmlns:a16="http://schemas.microsoft.com/office/drawing/2014/main" id="{F77B574D-0024-46C5-8C9F-FD72FF3657E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a:extLst>
            <a:ext uri="{FF2B5EF4-FFF2-40B4-BE49-F238E27FC236}">
              <a16:creationId xmlns:a16="http://schemas.microsoft.com/office/drawing/2014/main" id="{FD4F16E0-C8F1-4AA3-BA2B-01E4B92FBE5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a:extLst>
            <a:ext uri="{FF2B5EF4-FFF2-40B4-BE49-F238E27FC236}">
              <a16:creationId xmlns:a16="http://schemas.microsoft.com/office/drawing/2014/main" id="{25A9CBA1-76A8-45BB-AD5A-E76886499E34}"/>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a:extLst>
            <a:ext uri="{FF2B5EF4-FFF2-40B4-BE49-F238E27FC236}">
              <a16:creationId xmlns:a16="http://schemas.microsoft.com/office/drawing/2014/main" id="{EEEEEB5D-1331-4BA0-8D52-AF592B0FD13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a:extLst>
            <a:ext uri="{FF2B5EF4-FFF2-40B4-BE49-F238E27FC236}">
              <a16:creationId xmlns:a16="http://schemas.microsoft.com/office/drawing/2014/main" id="{84B07A4F-B171-413D-BDB6-218519865F4B}"/>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a:extLst>
            <a:ext uri="{FF2B5EF4-FFF2-40B4-BE49-F238E27FC236}">
              <a16:creationId xmlns:a16="http://schemas.microsoft.com/office/drawing/2014/main" id="{4DC2FFD2-ECD1-4AA9-872E-BE595D7230D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a:extLst>
            <a:ext uri="{FF2B5EF4-FFF2-40B4-BE49-F238E27FC236}">
              <a16:creationId xmlns:a16="http://schemas.microsoft.com/office/drawing/2014/main" id="{F9BD3642-6DC1-4839-9F89-2C0509883FC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a:extLst>
            <a:ext uri="{FF2B5EF4-FFF2-40B4-BE49-F238E27FC236}">
              <a16:creationId xmlns:a16="http://schemas.microsoft.com/office/drawing/2014/main" id="{7AF9117A-D615-4883-9883-1BDFED45E1B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a:extLst>
            <a:ext uri="{FF2B5EF4-FFF2-40B4-BE49-F238E27FC236}">
              <a16:creationId xmlns:a16="http://schemas.microsoft.com/office/drawing/2014/main" id="{3AAD4BF8-6D87-4D55-8E1C-ACA660D6021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a:extLst>
            <a:ext uri="{FF2B5EF4-FFF2-40B4-BE49-F238E27FC236}">
              <a16:creationId xmlns:a16="http://schemas.microsoft.com/office/drawing/2014/main" id="{0D78DE1C-A3EA-497B-ABB5-0D3D8BBB242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a:extLst>
            <a:ext uri="{FF2B5EF4-FFF2-40B4-BE49-F238E27FC236}">
              <a16:creationId xmlns:a16="http://schemas.microsoft.com/office/drawing/2014/main" id="{F6654E6B-7806-4B97-92E7-29F330104EF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a:extLst>
            <a:ext uri="{FF2B5EF4-FFF2-40B4-BE49-F238E27FC236}">
              <a16:creationId xmlns:a16="http://schemas.microsoft.com/office/drawing/2014/main" id="{1E536F73-C360-4F2E-8A0E-8AC3516ECA3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a:extLst>
            <a:ext uri="{FF2B5EF4-FFF2-40B4-BE49-F238E27FC236}">
              <a16:creationId xmlns:a16="http://schemas.microsoft.com/office/drawing/2014/main" id="{B9750EB1-4977-41E6-8261-6FF5A6534B1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a:extLst>
            <a:ext uri="{FF2B5EF4-FFF2-40B4-BE49-F238E27FC236}">
              <a16:creationId xmlns:a16="http://schemas.microsoft.com/office/drawing/2014/main" id="{DB6155B9-710E-4D5C-B203-5BB05C75BD8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2" name="テキスト ボックス 131">
          <a:extLst>
            <a:ext uri="{FF2B5EF4-FFF2-40B4-BE49-F238E27FC236}">
              <a16:creationId xmlns:a16="http://schemas.microsoft.com/office/drawing/2014/main" id="{147800F0-3702-4012-AA22-ACC65B47D8A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a:extLst>
            <a:ext uri="{FF2B5EF4-FFF2-40B4-BE49-F238E27FC236}">
              <a16:creationId xmlns:a16="http://schemas.microsoft.com/office/drawing/2014/main" id="{6F2740ED-7C19-42DA-AA71-28BBC7D78AE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a:extLst>
            <a:ext uri="{FF2B5EF4-FFF2-40B4-BE49-F238E27FC236}">
              <a16:creationId xmlns:a16="http://schemas.microsoft.com/office/drawing/2014/main" id="{9C589E4D-4246-49C8-99C4-E1188837F41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a:extLst>
            <a:ext uri="{FF2B5EF4-FFF2-40B4-BE49-F238E27FC236}">
              <a16:creationId xmlns:a16="http://schemas.microsoft.com/office/drawing/2014/main" id="{FD7BB158-C55D-4A21-9A0F-7508F0EB02B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36" name="直線コネクタ 135">
          <a:extLst>
            <a:ext uri="{FF2B5EF4-FFF2-40B4-BE49-F238E27FC236}">
              <a16:creationId xmlns:a16="http://schemas.microsoft.com/office/drawing/2014/main" id="{BA09863F-EE8D-4C5A-BD14-B56A6C61009F}"/>
            </a:ext>
          </a:extLst>
        </xdr:cNvPr>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37" name="【橋りょう・トンネル】&#10;有形固定資産減価償却率最小値テキスト">
          <a:extLst>
            <a:ext uri="{FF2B5EF4-FFF2-40B4-BE49-F238E27FC236}">
              <a16:creationId xmlns:a16="http://schemas.microsoft.com/office/drawing/2014/main" id="{EF219FA1-AF5B-4749-9A7E-02AF65CB4872}"/>
            </a:ext>
          </a:extLst>
        </xdr:cNvPr>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38" name="直線コネクタ 137">
          <a:extLst>
            <a:ext uri="{FF2B5EF4-FFF2-40B4-BE49-F238E27FC236}">
              <a16:creationId xmlns:a16="http://schemas.microsoft.com/office/drawing/2014/main" id="{FB688A46-3E5B-401A-8518-231D02070A33}"/>
            </a:ext>
          </a:extLst>
        </xdr:cNvPr>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39" name="【橋りょう・トンネル】&#10;有形固定資産減価償却率最大値テキスト">
          <a:extLst>
            <a:ext uri="{FF2B5EF4-FFF2-40B4-BE49-F238E27FC236}">
              <a16:creationId xmlns:a16="http://schemas.microsoft.com/office/drawing/2014/main" id="{0B9501C2-0569-436C-B748-45A20F8574FC}"/>
            </a:ext>
          </a:extLst>
        </xdr:cNvPr>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0" name="直線コネクタ 139">
          <a:extLst>
            <a:ext uri="{FF2B5EF4-FFF2-40B4-BE49-F238E27FC236}">
              <a16:creationId xmlns:a16="http://schemas.microsoft.com/office/drawing/2014/main" id="{E2A5D64A-3F35-48BA-8D66-67F4D8B7E60C}"/>
            </a:ext>
          </a:extLst>
        </xdr:cNvPr>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77850</xdr:rowOff>
    </xdr:from>
    <xdr:ext cx="405111" cy="259045"/>
    <xdr:sp macro="" textlink="">
      <xdr:nvSpPr>
        <xdr:cNvPr id="141" name="【橋りょう・トンネル】&#10;有形固定資産減価償却率平均値テキスト">
          <a:extLst>
            <a:ext uri="{FF2B5EF4-FFF2-40B4-BE49-F238E27FC236}">
              <a16:creationId xmlns:a16="http://schemas.microsoft.com/office/drawing/2014/main" id="{DD82EDBC-5906-493B-A2B5-2E681A72C867}"/>
            </a:ext>
          </a:extLst>
        </xdr:cNvPr>
        <xdr:cNvSpPr txBox="1"/>
      </xdr:nvSpPr>
      <xdr:spPr>
        <a:xfrm>
          <a:off x="47244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2" name="フローチャート : 判断 141">
          <a:extLst>
            <a:ext uri="{FF2B5EF4-FFF2-40B4-BE49-F238E27FC236}">
              <a16:creationId xmlns:a16="http://schemas.microsoft.com/office/drawing/2014/main" id="{54BB3388-2EFC-4A6A-873F-4E3F4C7A4F63}"/>
            </a:ext>
          </a:extLst>
        </xdr:cNvPr>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55335</xdr:rowOff>
    </xdr:from>
    <xdr:to>
      <xdr:col>5</xdr:col>
      <xdr:colOff>409575</xdr:colOff>
      <xdr:row>61</xdr:row>
      <xdr:rowOff>156935</xdr:rowOff>
    </xdr:to>
    <xdr:sp macro="" textlink="">
      <xdr:nvSpPr>
        <xdr:cNvPr id="143" name="フローチャート : 判断 142">
          <a:extLst>
            <a:ext uri="{FF2B5EF4-FFF2-40B4-BE49-F238E27FC236}">
              <a16:creationId xmlns:a16="http://schemas.microsoft.com/office/drawing/2014/main" id="{288350A4-2166-41ED-AB60-B39A2E7164D6}"/>
            </a:ext>
          </a:extLst>
        </xdr:cNvPr>
        <xdr:cNvSpPr/>
      </xdr:nvSpPr>
      <xdr:spPr>
        <a:xfrm>
          <a:off x="37465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4C5EB4BE-38A2-46FF-988D-C5394248ED4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7F5FA8B9-7401-4713-8087-F5C4CADCBCD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267E7097-D6C0-4567-88B4-908BB040936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177988B8-6425-4A56-9ADB-406355881AC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9F66C858-177C-4625-B429-86FB8A4964D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123916</xdr:rowOff>
    </xdr:from>
    <xdr:to>
      <xdr:col>5</xdr:col>
      <xdr:colOff>409575</xdr:colOff>
      <xdr:row>60</xdr:row>
      <xdr:rowOff>54066</xdr:rowOff>
    </xdr:to>
    <xdr:sp macro="" textlink="">
      <xdr:nvSpPr>
        <xdr:cNvPr id="149" name="円/楕円 148">
          <a:extLst>
            <a:ext uri="{FF2B5EF4-FFF2-40B4-BE49-F238E27FC236}">
              <a16:creationId xmlns:a16="http://schemas.microsoft.com/office/drawing/2014/main" id="{C394E1EB-4E01-4B39-BF72-697100EC4C42}"/>
            </a:ext>
          </a:extLst>
        </xdr:cNvPr>
        <xdr:cNvSpPr/>
      </xdr:nvSpPr>
      <xdr:spPr>
        <a:xfrm>
          <a:off x="3746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148062</xdr:rowOff>
    </xdr:from>
    <xdr:ext cx="405111" cy="259045"/>
    <xdr:sp macro="" textlink="">
      <xdr:nvSpPr>
        <xdr:cNvPr id="150" name="n_1aveValue【橋りょう・トンネル】&#10;有形固定資産減価償却率">
          <a:extLst>
            <a:ext uri="{FF2B5EF4-FFF2-40B4-BE49-F238E27FC236}">
              <a16:creationId xmlns:a16="http://schemas.microsoft.com/office/drawing/2014/main" id="{48BC73FA-D650-40B3-9323-2EC7F7EA5700}"/>
            </a:ext>
          </a:extLst>
        </xdr:cNvPr>
        <xdr:cNvSpPr txBox="1"/>
      </xdr:nvSpPr>
      <xdr:spPr>
        <a:xfrm>
          <a:off x="3582043"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70593</xdr:rowOff>
    </xdr:from>
    <xdr:ext cx="405111" cy="259045"/>
    <xdr:sp macro="" textlink="">
      <xdr:nvSpPr>
        <xdr:cNvPr id="151" name="n_1mainValue【橋りょう・トンネル】&#10;有形固定資産減価償却率">
          <a:extLst>
            <a:ext uri="{FF2B5EF4-FFF2-40B4-BE49-F238E27FC236}">
              <a16:creationId xmlns:a16="http://schemas.microsoft.com/office/drawing/2014/main" id="{46F71F77-03CD-4ADE-AB9C-FC1ADAB13B2E}"/>
            </a:ext>
          </a:extLst>
        </xdr:cNvPr>
        <xdr:cNvSpPr txBox="1"/>
      </xdr:nvSpPr>
      <xdr:spPr>
        <a:xfrm>
          <a:off x="3582043"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a:extLst>
            <a:ext uri="{FF2B5EF4-FFF2-40B4-BE49-F238E27FC236}">
              <a16:creationId xmlns:a16="http://schemas.microsoft.com/office/drawing/2014/main" id="{361E4ADD-DECF-49D4-A78E-3E58EFD1089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a:extLst>
            <a:ext uri="{FF2B5EF4-FFF2-40B4-BE49-F238E27FC236}">
              <a16:creationId xmlns:a16="http://schemas.microsoft.com/office/drawing/2014/main" id="{64FA8257-2AF6-4AE0-95E0-EE829167EF7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a:extLst>
            <a:ext uri="{FF2B5EF4-FFF2-40B4-BE49-F238E27FC236}">
              <a16:creationId xmlns:a16="http://schemas.microsoft.com/office/drawing/2014/main" id="{6AE2E43C-76AE-4385-B499-C70659D7C2B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a:extLst>
            <a:ext uri="{FF2B5EF4-FFF2-40B4-BE49-F238E27FC236}">
              <a16:creationId xmlns:a16="http://schemas.microsoft.com/office/drawing/2014/main" id="{774E61FC-BE49-4060-AEE6-F1100D29562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a:extLst>
            <a:ext uri="{FF2B5EF4-FFF2-40B4-BE49-F238E27FC236}">
              <a16:creationId xmlns:a16="http://schemas.microsoft.com/office/drawing/2014/main" id="{BEDF64DA-6953-4FFA-9553-8BDDA36A415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a:extLst>
            <a:ext uri="{FF2B5EF4-FFF2-40B4-BE49-F238E27FC236}">
              <a16:creationId xmlns:a16="http://schemas.microsoft.com/office/drawing/2014/main" id="{173488CB-8596-4DD5-8FF6-67F5C8C818F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a:extLst>
            <a:ext uri="{FF2B5EF4-FFF2-40B4-BE49-F238E27FC236}">
              <a16:creationId xmlns:a16="http://schemas.microsoft.com/office/drawing/2014/main" id="{7711539D-F917-4715-B47F-BAA8F2E1EF7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133,234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a:extLst>
            <a:ext uri="{FF2B5EF4-FFF2-40B4-BE49-F238E27FC236}">
              <a16:creationId xmlns:a16="http://schemas.microsoft.com/office/drawing/2014/main" id="{4BC68DD3-221B-4479-8CE2-3D912C16124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a:extLst>
            <a:ext uri="{FF2B5EF4-FFF2-40B4-BE49-F238E27FC236}">
              <a16:creationId xmlns:a16="http://schemas.microsoft.com/office/drawing/2014/main" id="{11783DB7-264E-46A5-A6DA-590BE4FE276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a:extLst>
            <a:ext uri="{FF2B5EF4-FFF2-40B4-BE49-F238E27FC236}">
              <a16:creationId xmlns:a16="http://schemas.microsoft.com/office/drawing/2014/main" id="{A2653CCF-5FCB-490A-A071-E8F5EF051A3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a:extLst>
            <a:ext uri="{FF2B5EF4-FFF2-40B4-BE49-F238E27FC236}">
              <a16:creationId xmlns:a16="http://schemas.microsoft.com/office/drawing/2014/main" id="{554E2225-157D-432A-97E3-CED0522195D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a:extLst>
            <a:ext uri="{FF2B5EF4-FFF2-40B4-BE49-F238E27FC236}">
              <a16:creationId xmlns:a16="http://schemas.microsoft.com/office/drawing/2014/main" id="{8722D431-FA7D-4ECB-B36B-339812207169}"/>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a:extLst>
            <a:ext uri="{FF2B5EF4-FFF2-40B4-BE49-F238E27FC236}">
              <a16:creationId xmlns:a16="http://schemas.microsoft.com/office/drawing/2014/main" id="{9C1C176C-77E9-40D5-BDDC-9F8A9AB7822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a:extLst>
            <a:ext uri="{FF2B5EF4-FFF2-40B4-BE49-F238E27FC236}">
              <a16:creationId xmlns:a16="http://schemas.microsoft.com/office/drawing/2014/main" id="{66B5A883-2F96-4111-8340-1D460D6E9CC3}"/>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a:extLst>
            <a:ext uri="{FF2B5EF4-FFF2-40B4-BE49-F238E27FC236}">
              <a16:creationId xmlns:a16="http://schemas.microsoft.com/office/drawing/2014/main" id="{83993166-638E-41A5-B8FF-B210A849F7C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a:extLst>
            <a:ext uri="{FF2B5EF4-FFF2-40B4-BE49-F238E27FC236}">
              <a16:creationId xmlns:a16="http://schemas.microsoft.com/office/drawing/2014/main" id="{BB44F56A-356D-4FE6-8624-1EE8F7B22067}"/>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a:extLst>
            <a:ext uri="{FF2B5EF4-FFF2-40B4-BE49-F238E27FC236}">
              <a16:creationId xmlns:a16="http://schemas.microsoft.com/office/drawing/2014/main" id="{24625B10-EE5C-4583-86E6-9AD2B7B3CB8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9" name="テキスト ボックス 168">
          <a:extLst>
            <a:ext uri="{FF2B5EF4-FFF2-40B4-BE49-F238E27FC236}">
              <a16:creationId xmlns:a16="http://schemas.microsoft.com/office/drawing/2014/main" id="{183DD2E2-0915-4A20-BEAF-D5A88A6A7DDB}"/>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a:extLst>
            <a:ext uri="{FF2B5EF4-FFF2-40B4-BE49-F238E27FC236}">
              <a16:creationId xmlns:a16="http://schemas.microsoft.com/office/drawing/2014/main" id="{EF63E8B9-1AD4-4687-8CAC-B8C82E87FE0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a:extLst>
            <a:ext uri="{FF2B5EF4-FFF2-40B4-BE49-F238E27FC236}">
              <a16:creationId xmlns:a16="http://schemas.microsoft.com/office/drawing/2014/main" id="{51A6A28C-E992-4627-83F9-4F9165CAAEEB}"/>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a:extLst>
            <a:ext uri="{FF2B5EF4-FFF2-40B4-BE49-F238E27FC236}">
              <a16:creationId xmlns:a16="http://schemas.microsoft.com/office/drawing/2014/main" id="{83FD3866-E916-40DB-85D8-AF894E7F2D1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a:extLst>
            <a:ext uri="{FF2B5EF4-FFF2-40B4-BE49-F238E27FC236}">
              <a16:creationId xmlns:a16="http://schemas.microsoft.com/office/drawing/2014/main" id="{ECA4736F-A83A-47ED-9AE0-C999F6F4BE0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a:extLst>
            <a:ext uri="{FF2B5EF4-FFF2-40B4-BE49-F238E27FC236}">
              <a16:creationId xmlns:a16="http://schemas.microsoft.com/office/drawing/2014/main" id="{53179702-7C8E-4452-A7D3-A5E958D89FC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75" name="直線コネクタ 174">
          <a:extLst>
            <a:ext uri="{FF2B5EF4-FFF2-40B4-BE49-F238E27FC236}">
              <a16:creationId xmlns:a16="http://schemas.microsoft.com/office/drawing/2014/main" id="{BD1D5AFB-3AC0-472E-9E73-A2807AA656E1}"/>
            </a:ext>
          </a:extLst>
        </xdr:cNvPr>
        <xdr:cNvCxnSpPr/>
      </xdr:nvCxnSpPr>
      <xdr:spPr>
        <a:xfrm flipV="1">
          <a:off x="10476865" y="9735538"/>
          <a:ext cx="0" cy="1204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76" name="【橋りょう・トンネル】&#10;一人当たり有形固定資産（償却資産）額最小値テキスト">
          <a:extLst>
            <a:ext uri="{FF2B5EF4-FFF2-40B4-BE49-F238E27FC236}">
              <a16:creationId xmlns:a16="http://schemas.microsoft.com/office/drawing/2014/main" id="{22CE61F0-7E10-417B-805C-E74144660D21}"/>
            </a:ext>
          </a:extLst>
        </xdr:cNvPr>
        <xdr:cNvSpPr txBox="1"/>
      </xdr:nvSpPr>
      <xdr:spPr>
        <a:xfrm>
          <a:off x="10566400" y="109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77" name="直線コネクタ 176">
          <a:extLst>
            <a:ext uri="{FF2B5EF4-FFF2-40B4-BE49-F238E27FC236}">
              <a16:creationId xmlns:a16="http://schemas.microsoft.com/office/drawing/2014/main" id="{2BB10A9E-0788-4CFA-8497-6DF69A7D2771}"/>
            </a:ext>
          </a:extLst>
        </xdr:cNvPr>
        <xdr:cNvCxnSpPr/>
      </xdr:nvCxnSpPr>
      <xdr:spPr>
        <a:xfrm>
          <a:off x="10388600" y="1094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78" name="【橋りょう・トンネル】&#10;一人当たり有形固定資産（償却資産）額最大値テキスト">
          <a:extLst>
            <a:ext uri="{FF2B5EF4-FFF2-40B4-BE49-F238E27FC236}">
              <a16:creationId xmlns:a16="http://schemas.microsoft.com/office/drawing/2014/main" id="{F0EA49E0-F7E5-4D83-91D2-623E97B73EE4}"/>
            </a:ext>
          </a:extLst>
        </xdr:cNvPr>
        <xdr:cNvSpPr txBox="1"/>
      </xdr:nvSpPr>
      <xdr:spPr>
        <a:xfrm>
          <a:off x="10566400" y="951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79" name="直線コネクタ 178">
          <a:extLst>
            <a:ext uri="{FF2B5EF4-FFF2-40B4-BE49-F238E27FC236}">
              <a16:creationId xmlns:a16="http://schemas.microsoft.com/office/drawing/2014/main" id="{4231D669-7030-4965-A273-F6DA07F78C52}"/>
            </a:ext>
          </a:extLst>
        </xdr:cNvPr>
        <xdr:cNvCxnSpPr/>
      </xdr:nvCxnSpPr>
      <xdr:spPr>
        <a:xfrm>
          <a:off x="10388600" y="973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94015</xdr:rowOff>
    </xdr:from>
    <xdr:ext cx="599010" cy="259045"/>
    <xdr:sp macro="" textlink="">
      <xdr:nvSpPr>
        <xdr:cNvPr id="180" name="【橋りょう・トンネル】&#10;一人当たり有形固定資産（償却資産）額平均値テキスト">
          <a:extLst>
            <a:ext uri="{FF2B5EF4-FFF2-40B4-BE49-F238E27FC236}">
              <a16:creationId xmlns:a16="http://schemas.microsoft.com/office/drawing/2014/main" id="{0C4DD68F-8E95-4462-BD3D-0C967BC6B31D}"/>
            </a:ext>
          </a:extLst>
        </xdr:cNvPr>
        <xdr:cNvSpPr txBox="1"/>
      </xdr:nvSpPr>
      <xdr:spPr>
        <a:xfrm>
          <a:off x="10566400" y="105524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81" name="フローチャート : 判断 180">
          <a:extLst>
            <a:ext uri="{FF2B5EF4-FFF2-40B4-BE49-F238E27FC236}">
              <a16:creationId xmlns:a16="http://schemas.microsoft.com/office/drawing/2014/main" id="{6E85C878-8341-445F-8EA9-D56CFF1C59A4}"/>
            </a:ext>
          </a:extLst>
        </xdr:cNvPr>
        <xdr:cNvSpPr/>
      </xdr:nvSpPr>
      <xdr:spPr>
        <a:xfrm>
          <a:off x="10426700" y="1057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432</xdr:rowOff>
    </xdr:from>
    <xdr:to>
      <xdr:col>14</xdr:col>
      <xdr:colOff>79375</xdr:colOff>
      <xdr:row>62</xdr:row>
      <xdr:rowOff>102032</xdr:rowOff>
    </xdr:to>
    <xdr:sp macro="" textlink="">
      <xdr:nvSpPr>
        <xdr:cNvPr id="182" name="フローチャート : 判断 181">
          <a:extLst>
            <a:ext uri="{FF2B5EF4-FFF2-40B4-BE49-F238E27FC236}">
              <a16:creationId xmlns:a16="http://schemas.microsoft.com/office/drawing/2014/main" id="{B5EC5FDE-3717-4ACB-B388-1435B4FE9EE2}"/>
            </a:ext>
          </a:extLst>
        </xdr:cNvPr>
        <xdr:cNvSpPr/>
      </xdr:nvSpPr>
      <xdr:spPr>
        <a:xfrm>
          <a:off x="9588500" y="1063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B185C6F-2508-4CCD-B937-173E861F7CE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548FE78-8979-4EE5-AC7F-527BEA6FBBB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F1201D0-F746-4BB4-9126-56E936D701C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5C2EE25-A228-456F-953B-99CAD242CB1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7CE0768-334D-41AE-98FC-2AF0E6036E1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53417</xdr:rowOff>
    </xdr:from>
    <xdr:to>
      <xdr:col>14</xdr:col>
      <xdr:colOff>79375</xdr:colOff>
      <xdr:row>62</xdr:row>
      <xdr:rowOff>155017</xdr:rowOff>
    </xdr:to>
    <xdr:sp macro="" textlink="">
      <xdr:nvSpPr>
        <xdr:cNvPr id="188" name="円/楕円 187">
          <a:extLst>
            <a:ext uri="{FF2B5EF4-FFF2-40B4-BE49-F238E27FC236}">
              <a16:creationId xmlns:a16="http://schemas.microsoft.com/office/drawing/2014/main" id="{7CF6DB45-E723-48BC-9D95-2EF71FBE0C59}"/>
            </a:ext>
          </a:extLst>
        </xdr:cNvPr>
        <xdr:cNvSpPr/>
      </xdr:nvSpPr>
      <xdr:spPr>
        <a:xfrm>
          <a:off x="9588500" y="106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118559</xdr:rowOff>
    </xdr:from>
    <xdr:ext cx="599010" cy="259045"/>
    <xdr:sp macro="" textlink="">
      <xdr:nvSpPr>
        <xdr:cNvPr id="189" name="n_1aveValue【橋りょう・トンネル】&#10;一人当たり有形固定資産（償却資産）額">
          <a:extLst>
            <a:ext uri="{FF2B5EF4-FFF2-40B4-BE49-F238E27FC236}">
              <a16:creationId xmlns:a16="http://schemas.microsoft.com/office/drawing/2014/main" id="{2152488E-7265-473B-8ED8-149C55277C50}"/>
            </a:ext>
          </a:extLst>
        </xdr:cNvPr>
        <xdr:cNvSpPr txBox="1"/>
      </xdr:nvSpPr>
      <xdr:spPr>
        <a:xfrm>
          <a:off x="9327094" y="104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482,767</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146144</xdr:rowOff>
    </xdr:from>
    <xdr:ext cx="599010" cy="259045"/>
    <xdr:sp macro="" textlink="">
      <xdr:nvSpPr>
        <xdr:cNvPr id="190" name="n_1mainValue【橋りょう・トンネル】&#10;一人当たり有形固定資産（償却資産）額">
          <a:extLst>
            <a:ext uri="{FF2B5EF4-FFF2-40B4-BE49-F238E27FC236}">
              <a16:creationId xmlns:a16="http://schemas.microsoft.com/office/drawing/2014/main" id="{ACE05DA0-D455-44B8-8108-A066F946F530}"/>
            </a:ext>
          </a:extLst>
        </xdr:cNvPr>
        <xdr:cNvSpPr txBox="1"/>
      </xdr:nvSpPr>
      <xdr:spPr>
        <a:xfrm>
          <a:off x="9327094" y="1077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413,232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a:extLst>
            <a:ext uri="{FF2B5EF4-FFF2-40B4-BE49-F238E27FC236}">
              <a16:creationId xmlns:a16="http://schemas.microsoft.com/office/drawing/2014/main" id="{9350D641-9AE0-430B-8EE2-90133C52941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a:extLst>
            <a:ext uri="{FF2B5EF4-FFF2-40B4-BE49-F238E27FC236}">
              <a16:creationId xmlns:a16="http://schemas.microsoft.com/office/drawing/2014/main" id="{633A25C7-3FBB-4500-854B-F3DF84A298E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a:extLst>
            <a:ext uri="{FF2B5EF4-FFF2-40B4-BE49-F238E27FC236}">
              <a16:creationId xmlns:a16="http://schemas.microsoft.com/office/drawing/2014/main" id="{35E1B717-4E75-4939-906C-018C14883EE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a:extLst>
            <a:ext uri="{FF2B5EF4-FFF2-40B4-BE49-F238E27FC236}">
              <a16:creationId xmlns:a16="http://schemas.microsoft.com/office/drawing/2014/main" id="{BB810551-F931-4DE0-AAA4-7554A69F418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a:extLst>
            <a:ext uri="{FF2B5EF4-FFF2-40B4-BE49-F238E27FC236}">
              <a16:creationId xmlns:a16="http://schemas.microsoft.com/office/drawing/2014/main" id="{071A72D7-EDD0-4D34-865F-F0CD617DBC6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a:extLst>
            <a:ext uri="{FF2B5EF4-FFF2-40B4-BE49-F238E27FC236}">
              <a16:creationId xmlns:a16="http://schemas.microsoft.com/office/drawing/2014/main" id="{59C995E5-4210-4AE1-8442-20897797432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a:extLst>
            <a:ext uri="{FF2B5EF4-FFF2-40B4-BE49-F238E27FC236}">
              <a16:creationId xmlns:a16="http://schemas.microsoft.com/office/drawing/2014/main" id="{BF2373E2-B868-430E-8F5E-4AF007C845E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a:extLst>
            <a:ext uri="{FF2B5EF4-FFF2-40B4-BE49-F238E27FC236}">
              <a16:creationId xmlns:a16="http://schemas.microsoft.com/office/drawing/2014/main" id="{F993D99A-C312-4120-89F8-EBB2A0FEA64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a:extLst>
            <a:ext uri="{FF2B5EF4-FFF2-40B4-BE49-F238E27FC236}">
              <a16:creationId xmlns:a16="http://schemas.microsoft.com/office/drawing/2014/main" id="{33B24836-7716-4C6D-8EE1-4CAEEC32662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a:extLst>
            <a:ext uri="{FF2B5EF4-FFF2-40B4-BE49-F238E27FC236}">
              <a16:creationId xmlns:a16="http://schemas.microsoft.com/office/drawing/2014/main" id="{22E29232-C19A-4611-920F-A3D35444274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a:extLst>
            <a:ext uri="{FF2B5EF4-FFF2-40B4-BE49-F238E27FC236}">
              <a16:creationId xmlns:a16="http://schemas.microsoft.com/office/drawing/2014/main" id="{C712D621-4491-4189-A978-1DBD33EEF159}"/>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a:extLst>
            <a:ext uri="{FF2B5EF4-FFF2-40B4-BE49-F238E27FC236}">
              <a16:creationId xmlns:a16="http://schemas.microsoft.com/office/drawing/2014/main" id="{2A7F7D2A-ABFC-480C-8F9F-F1A7A523DFC4}"/>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a:extLst>
            <a:ext uri="{FF2B5EF4-FFF2-40B4-BE49-F238E27FC236}">
              <a16:creationId xmlns:a16="http://schemas.microsoft.com/office/drawing/2014/main" id="{278D0A7D-D5E7-4472-9F7B-04B52AC3A89B}"/>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a:extLst>
            <a:ext uri="{FF2B5EF4-FFF2-40B4-BE49-F238E27FC236}">
              <a16:creationId xmlns:a16="http://schemas.microsoft.com/office/drawing/2014/main" id="{75329C90-E31D-486E-A421-07E3CDDE8FFF}"/>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a:extLst>
            <a:ext uri="{FF2B5EF4-FFF2-40B4-BE49-F238E27FC236}">
              <a16:creationId xmlns:a16="http://schemas.microsoft.com/office/drawing/2014/main" id="{81297C0E-94D3-48E4-B7CD-63A68EA35216}"/>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a:extLst>
            <a:ext uri="{FF2B5EF4-FFF2-40B4-BE49-F238E27FC236}">
              <a16:creationId xmlns:a16="http://schemas.microsoft.com/office/drawing/2014/main" id="{04D606F9-24D1-486A-9341-CB52E964CFD1}"/>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a:extLst>
            <a:ext uri="{FF2B5EF4-FFF2-40B4-BE49-F238E27FC236}">
              <a16:creationId xmlns:a16="http://schemas.microsoft.com/office/drawing/2014/main" id="{5E181B0F-790E-4FED-BB17-49AE744D3C1E}"/>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a:extLst>
            <a:ext uri="{FF2B5EF4-FFF2-40B4-BE49-F238E27FC236}">
              <a16:creationId xmlns:a16="http://schemas.microsoft.com/office/drawing/2014/main" id="{51D9C616-85D1-4532-A440-1B712755F31E}"/>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a:extLst>
            <a:ext uri="{FF2B5EF4-FFF2-40B4-BE49-F238E27FC236}">
              <a16:creationId xmlns:a16="http://schemas.microsoft.com/office/drawing/2014/main" id="{738ED8E4-7E23-4A63-AF28-22C6FD0DE88E}"/>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a:extLst>
            <a:ext uri="{FF2B5EF4-FFF2-40B4-BE49-F238E27FC236}">
              <a16:creationId xmlns:a16="http://schemas.microsoft.com/office/drawing/2014/main" id="{5B6F0021-859A-4A49-B5D0-72D291EC30C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a:extLst>
            <a:ext uri="{FF2B5EF4-FFF2-40B4-BE49-F238E27FC236}">
              <a16:creationId xmlns:a16="http://schemas.microsoft.com/office/drawing/2014/main" id="{797D417A-BB59-4DC3-B110-D8DD3517EA3B}"/>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a:extLst>
            <a:ext uri="{FF2B5EF4-FFF2-40B4-BE49-F238E27FC236}">
              <a16:creationId xmlns:a16="http://schemas.microsoft.com/office/drawing/2014/main" id="{3050C79E-DD17-4099-BFE8-01B8EC3A66E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97537</xdr:rowOff>
    </xdr:from>
    <xdr:to>
      <xdr:col>6</xdr:col>
      <xdr:colOff>510540</xdr:colOff>
      <xdr:row>85</xdr:row>
      <xdr:rowOff>83820</xdr:rowOff>
    </xdr:to>
    <xdr:cxnSp macro="">
      <xdr:nvCxnSpPr>
        <xdr:cNvPr id="213" name="直線コネクタ 212">
          <a:extLst>
            <a:ext uri="{FF2B5EF4-FFF2-40B4-BE49-F238E27FC236}">
              <a16:creationId xmlns:a16="http://schemas.microsoft.com/office/drawing/2014/main" id="{D9C767B4-94D0-4EDA-93BE-98BBB96DFA10}"/>
            </a:ext>
          </a:extLst>
        </xdr:cNvPr>
        <xdr:cNvCxnSpPr/>
      </xdr:nvCxnSpPr>
      <xdr:spPr>
        <a:xfrm flipV="1">
          <a:off x="4634865" y="13470637"/>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14" name="【公営住宅】&#10;有形固定資産減価償却率最小値テキスト">
          <a:extLst>
            <a:ext uri="{FF2B5EF4-FFF2-40B4-BE49-F238E27FC236}">
              <a16:creationId xmlns:a16="http://schemas.microsoft.com/office/drawing/2014/main" id="{2246C8EF-E565-45AB-8575-38DEE9B57CD8}"/>
            </a:ext>
          </a:extLst>
        </xdr:cNvPr>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15" name="直線コネクタ 214">
          <a:extLst>
            <a:ext uri="{FF2B5EF4-FFF2-40B4-BE49-F238E27FC236}">
              <a16:creationId xmlns:a16="http://schemas.microsoft.com/office/drawing/2014/main" id="{3E6AC36E-BB1D-4D84-AA34-D14A97DB5026}"/>
            </a:ext>
          </a:extLst>
        </xdr:cNvPr>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44214</xdr:rowOff>
    </xdr:from>
    <xdr:ext cx="405111" cy="259045"/>
    <xdr:sp macro="" textlink="">
      <xdr:nvSpPr>
        <xdr:cNvPr id="216" name="【公営住宅】&#10;有形固定資産減価償却率最大値テキスト">
          <a:extLst>
            <a:ext uri="{FF2B5EF4-FFF2-40B4-BE49-F238E27FC236}">
              <a16:creationId xmlns:a16="http://schemas.microsoft.com/office/drawing/2014/main" id="{063E47BF-6DE1-4CBF-8224-BCE1BA091964}"/>
            </a:ext>
          </a:extLst>
        </xdr:cNvPr>
        <xdr:cNvSpPr txBox="1"/>
      </xdr:nvSpPr>
      <xdr:spPr>
        <a:xfrm>
          <a:off x="4724400" y="1324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97537</xdr:rowOff>
    </xdr:from>
    <xdr:to>
      <xdr:col>6</xdr:col>
      <xdr:colOff>600075</xdr:colOff>
      <xdr:row>78</xdr:row>
      <xdr:rowOff>97537</xdr:rowOff>
    </xdr:to>
    <xdr:cxnSp macro="">
      <xdr:nvCxnSpPr>
        <xdr:cNvPr id="217" name="直線コネクタ 216">
          <a:extLst>
            <a:ext uri="{FF2B5EF4-FFF2-40B4-BE49-F238E27FC236}">
              <a16:creationId xmlns:a16="http://schemas.microsoft.com/office/drawing/2014/main" id="{EEC95FA8-0DF0-4B39-9B87-7EF40D631016}"/>
            </a:ext>
          </a:extLst>
        </xdr:cNvPr>
        <xdr:cNvCxnSpPr/>
      </xdr:nvCxnSpPr>
      <xdr:spPr>
        <a:xfrm>
          <a:off x="4546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64025</xdr:rowOff>
    </xdr:from>
    <xdr:ext cx="405111" cy="259045"/>
    <xdr:sp macro="" textlink="">
      <xdr:nvSpPr>
        <xdr:cNvPr id="218" name="【公営住宅】&#10;有形固定資産減価償却率平均値テキスト">
          <a:extLst>
            <a:ext uri="{FF2B5EF4-FFF2-40B4-BE49-F238E27FC236}">
              <a16:creationId xmlns:a16="http://schemas.microsoft.com/office/drawing/2014/main" id="{75C66201-39D6-45E4-99F1-27DB2D082799}"/>
            </a:ext>
          </a:extLst>
        </xdr:cNvPr>
        <xdr:cNvSpPr txBox="1"/>
      </xdr:nvSpPr>
      <xdr:spPr>
        <a:xfrm>
          <a:off x="4724400" y="14122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85598</xdr:rowOff>
    </xdr:from>
    <xdr:to>
      <xdr:col>6</xdr:col>
      <xdr:colOff>561975</xdr:colOff>
      <xdr:row>83</xdr:row>
      <xdr:rowOff>15748</xdr:rowOff>
    </xdr:to>
    <xdr:sp macro="" textlink="">
      <xdr:nvSpPr>
        <xdr:cNvPr id="219" name="フローチャート : 判断 218">
          <a:extLst>
            <a:ext uri="{FF2B5EF4-FFF2-40B4-BE49-F238E27FC236}">
              <a16:creationId xmlns:a16="http://schemas.microsoft.com/office/drawing/2014/main" id="{B088E344-19C7-487A-B648-52DD0B537189}"/>
            </a:ext>
          </a:extLst>
        </xdr:cNvPr>
        <xdr:cNvSpPr/>
      </xdr:nvSpPr>
      <xdr:spPr>
        <a:xfrm>
          <a:off x="4584700" y="141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21589</xdr:rowOff>
    </xdr:from>
    <xdr:to>
      <xdr:col>5</xdr:col>
      <xdr:colOff>409575</xdr:colOff>
      <xdr:row>82</xdr:row>
      <xdr:rowOff>123189</xdr:rowOff>
    </xdr:to>
    <xdr:sp macro="" textlink="">
      <xdr:nvSpPr>
        <xdr:cNvPr id="220" name="フローチャート : 判断 219">
          <a:extLst>
            <a:ext uri="{FF2B5EF4-FFF2-40B4-BE49-F238E27FC236}">
              <a16:creationId xmlns:a16="http://schemas.microsoft.com/office/drawing/2014/main" id="{15344A55-8C7C-4943-802E-045D35A4C22C}"/>
            </a:ext>
          </a:extLst>
        </xdr:cNvPr>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EC87FC3D-C919-4FF1-BC0E-BF21C7C3931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7D902FE6-C894-4F70-9E22-1476EDDB20D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873D6E57-3D7F-4A0C-BA8A-FDA5771FDDE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752202C5-DF4F-461C-8DBF-6117928E9B5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3071917A-0529-410C-9FF8-A70C9704D62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62737</xdr:rowOff>
    </xdr:from>
    <xdr:to>
      <xdr:col>5</xdr:col>
      <xdr:colOff>409575</xdr:colOff>
      <xdr:row>79</xdr:row>
      <xdr:rowOff>164337</xdr:rowOff>
    </xdr:to>
    <xdr:sp macro="" textlink="">
      <xdr:nvSpPr>
        <xdr:cNvPr id="226" name="円/楕円 225">
          <a:extLst>
            <a:ext uri="{FF2B5EF4-FFF2-40B4-BE49-F238E27FC236}">
              <a16:creationId xmlns:a16="http://schemas.microsoft.com/office/drawing/2014/main" id="{2DFC461D-D046-4CD4-AE36-2EC182E74C45}"/>
            </a:ext>
          </a:extLst>
        </xdr:cNvPr>
        <xdr:cNvSpPr/>
      </xdr:nvSpPr>
      <xdr:spPr>
        <a:xfrm>
          <a:off x="37465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114316</xdr:rowOff>
    </xdr:from>
    <xdr:ext cx="405111" cy="259045"/>
    <xdr:sp macro="" textlink="">
      <xdr:nvSpPr>
        <xdr:cNvPr id="227" name="n_1aveValue【公営住宅】&#10;有形固定資産減価償却率">
          <a:extLst>
            <a:ext uri="{FF2B5EF4-FFF2-40B4-BE49-F238E27FC236}">
              <a16:creationId xmlns:a16="http://schemas.microsoft.com/office/drawing/2014/main" id="{116D4D5E-926D-4005-B932-168AD02831AD}"/>
            </a:ext>
          </a:extLst>
        </xdr:cNvPr>
        <xdr:cNvSpPr txBox="1"/>
      </xdr:nvSpPr>
      <xdr:spPr>
        <a:xfrm>
          <a:off x="3582043"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9414</xdr:rowOff>
    </xdr:from>
    <xdr:ext cx="405111" cy="259045"/>
    <xdr:sp macro="" textlink="">
      <xdr:nvSpPr>
        <xdr:cNvPr id="228" name="n_1mainValue【公営住宅】&#10;有形固定資産減価償却率">
          <a:extLst>
            <a:ext uri="{FF2B5EF4-FFF2-40B4-BE49-F238E27FC236}">
              <a16:creationId xmlns:a16="http://schemas.microsoft.com/office/drawing/2014/main" id="{E57A4217-F2CB-4A2D-8695-347963F29254}"/>
            </a:ext>
          </a:extLst>
        </xdr:cNvPr>
        <xdr:cNvSpPr txBox="1"/>
      </xdr:nvSpPr>
      <xdr:spPr>
        <a:xfrm>
          <a:off x="3582043" y="1338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a:extLst>
            <a:ext uri="{FF2B5EF4-FFF2-40B4-BE49-F238E27FC236}">
              <a16:creationId xmlns:a16="http://schemas.microsoft.com/office/drawing/2014/main" id="{35488525-C97A-49D7-96A6-6ABA4F6E773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a:extLst>
            <a:ext uri="{FF2B5EF4-FFF2-40B4-BE49-F238E27FC236}">
              <a16:creationId xmlns:a16="http://schemas.microsoft.com/office/drawing/2014/main" id="{F774ED63-462A-450F-9381-8EAC7D7457B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a:extLst>
            <a:ext uri="{FF2B5EF4-FFF2-40B4-BE49-F238E27FC236}">
              <a16:creationId xmlns:a16="http://schemas.microsoft.com/office/drawing/2014/main" id="{DABEFF5B-762F-4E4F-9AC3-5933160D42B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a:extLst>
            <a:ext uri="{FF2B5EF4-FFF2-40B4-BE49-F238E27FC236}">
              <a16:creationId xmlns:a16="http://schemas.microsoft.com/office/drawing/2014/main" id="{58948A11-7839-4D9A-8C30-A49384CAE9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a:extLst>
            <a:ext uri="{FF2B5EF4-FFF2-40B4-BE49-F238E27FC236}">
              <a16:creationId xmlns:a16="http://schemas.microsoft.com/office/drawing/2014/main" id="{47509C39-77E1-4606-9241-2ABB41157DB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a:extLst>
            <a:ext uri="{FF2B5EF4-FFF2-40B4-BE49-F238E27FC236}">
              <a16:creationId xmlns:a16="http://schemas.microsoft.com/office/drawing/2014/main" id="{0B1E2500-5D24-453F-AEAE-5D8E8E00ABA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a:extLst>
            <a:ext uri="{FF2B5EF4-FFF2-40B4-BE49-F238E27FC236}">
              <a16:creationId xmlns:a16="http://schemas.microsoft.com/office/drawing/2014/main" id="{C60A23DD-97FF-441E-9D35-A1989253629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a:extLst>
            <a:ext uri="{FF2B5EF4-FFF2-40B4-BE49-F238E27FC236}">
              <a16:creationId xmlns:a16="http://schemas.microsoft.com/office/drawing/2014/main" id="{68E77593-05A9-4BB0-B407-9512C0BE8E9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a:extLst>
            <a:ext uri="{FF2B5EF4-FFF2-40B4-BE49-F238E27FC236}">
              <a16:creationId xmlns:a16="http://schemas.microsoft.com/office/drawing/2014/main" id="{C2A53BAB-771D-4858-A328-0DA6952F1A8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a:extLst>
            <a:ext uri="{FF2B5EF4-FFF2-40B4-BE49-F238E27FC236}">
              <a16:creationId xmlns:a16="http://schemas.microsoft.com/office/drawing/2014/main" id="{F3CF2891-FB21-4846-8BE8-5A113908812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9" name="直線コネクタ 238">
          <a:extLst>
            <a:ext uri="{FF2B5EF4-FFF2-40B4-BE49-F238E27FC236}">
              <a16:creationId xmlns:a16="http://schemas.microsoft.com/office/drawing/2014/main" id="{7D356C25-5A39-48D4-8BC3-687F268AE3D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0" name="テキスト ボックス 239">
          <a:extLst>
            <a:ext uri="{FF2B5EF4-FFF2-40B4-BE49-F238E27FC236}">
              <a16:creationId xmlns:a16="http://schemas.microsoft.com/office/drawing/2014/main" id="{6727F0D1-ACFA-42F0-9FFA-EA2073FBEF02}"/>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1" name="直線コネクタ 240">
          <a:extLst>
            <a:ext uri="{FF2B5EF4-FFF2-40B4-BE49-F238E27FC236}">
              <a16:creationId xmlns:a16="http://schemas.microsoft.com/office/drawing/2014/main" id="{A9AD11AF-3870-47AF-BAEF-5A9D6C7F99B9}"/>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2" name="テキスト ボックス 241">
          <a:extLst>
            <a:ext uri="{FF2B5EF4-FFF2-40B4-BE49-F238E27FC236}">
              <a16:creationId xmlns:a16="http://schemas.microsoft.com/office/drawing/2014/main" id="{637BD108-BC0A-4AAA-A0D5-E53BA7AEF5D3}"/>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3" name="直線コネクタ 242">
          <a:extLst>
            <a:ext uri="{FF2B5EF4-FFF2-40B4-BE49-F238E27FC236}">
              <a16:creationId xmlns:a16="http://schemas.microsoft.com/office/drawing/2014/main" id="{630864DE-91D8-47AD-8A62-A002A98E756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4" name="テキスト ボックス 243">
          <a:extLst>
            <a:ext uri="{FF2B5EF4-FFF2-40B4-BE49-F238E27FC236}">
              <a16:creationId xmlns:a16="http://schemas.microsoft.com/office/drawing/2014/main" id="{49EA6273-19E7-4B2C-95E5-D95C81C1AB86}"/>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5" name="直線コネクタ 244">
          <a:extLst>
            <a:ext uri="{FF2B5EF4-FFF2-40B4-BE49-F238E27FC236}">
              <a16:creationId xmlns:a16="http://schemas.microsoft.com/office/drawing/2014/main" id="{AAE04C91-214C-4837-BB3F-602AD492C125}"/>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6" name="テキスト ボックス 245">
          <a:extLst>
            <a:ext uri="{FF2B5EF4-FFF2-40B4-BE49-F238E27FC236}">
              <a16:creationId xmlns:a16="http://schemas.microsoft.com/office/drawing/2014/main" id="{D658B40B-9DEB-41C4-A53F-E967B365FEBB}"/>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7" name="直線コネクタ 246">
          <a:extLst>
            <a:ext uri="{FF2B5EF4-FFF2-40B4-BE49-F238E27FC236}">
              <a16:creationId xmlns:a16="http://schemas.microsoft.com/office/drawing/2014/main" id="{F57E1C11-3B12-4D25-9E29-8DEF24CFAF9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8" name="テキスト ボックス 247">
          <a:extLst>
            <a:ext uri="{FF2B5EF4-FFF2-40B4-BE49-F238E27FC236}">
              <a16:creationId xmlns:a16="http://schemas.microsoft.com/office/drawing/2014/main" id="{F14AA993-2A3D-4751-89E0-CE01AF0B41FA}"/>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9" name="直線コネクタ 248">
          <a:extLst>
            <a:ext uri="{FF2B5EF4-FFF2-40B4-BE49-F238E27FC236}">
              <a16:creationId xmlns:a16="http://schemas.microsoft.com/office/drawing/2014/main" id="{C4CD5C95-81E2-4247-B6F7-CC1E82268E8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0" name="テキスト ボックス 249">
          <a:extLst>
            <a:ext uri="{FF2B5EF4-FFF2-40B4-BE49-F238E27FC236}">
              <a16:creationId xmlns:a16="http://schemas.microsoft.com/office/drawing/2014/main" id="{A32B1875-4A31-4C0D-8092-631EAF2401AC}"/>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a:extLst>
            <a:ext uri="{FF2B5EF4-FFF2-40B4-BE49-F238E27FC236}">
              <a16:creationId xmlns:a16="http://schemas.microsoft.com/office/drawing/2014/main" id="{55F2C7F7-7A1C-4DDF-8EA4-F49F2FC2AE4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F5806A48-197F-43A5-BDDA-3FFD170A26F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a:extLst>
            <a:ext uri="{FF2B5EF4-FFF2-40B4-BE49-F238E27FC236}">
              <a16:creationId xmlns:a16="http://schemas.microsoft.com/office/drawing/2014/main" id="{95B604B2-E4A6-41AD-AD54-5B6C884A8A7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6096</xdr:rowOff>
    </xdr:from>
    <xdr:to>
      <xdr:col>15</xdr:col>
      <xdr:colOff>180340</xdr:colOff>
      <xdr:row>86</xdr:row>
      <xdr:rowOff>52795</xdr:rowOff>
    </xdr:to>
    <xdr:cxnSp macro="">
      <xdr:nvCxnSpPr>
        <xdr:cNvPr id="254" name="直線コネクタ 253">
          <a:extLst>
            <a:ext uri="{FF2B5EF4-FFF2-40B4-BE49-F238E27FC236}">
              <a16:creationId xmlns:a16="http://schemas.microsoft.com/office/drawing/2014/main" id="{F04E7AFA-1E5C-4AE2-B414-5C0AED3B0FA8}"/>
            </a:ext>
          </a:extLst>
        </xdr:cNvPr>
        <xdr:cNvCxnSpPr/>
      </xdr:nvCxnSpPr>
      <xdr:spPr>
        <a:xfrm flipV="1">
          <a:off x="10476865" y="13207746"/>
          <a:ext cx="0" cy="15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56622</xdr:rowOff>
    </xdr:from>
    <xdr:ext cx="469744" cy="259045"/>
    <xdr:sp macro="" textlink="">
      <xdr:nvSpPr>
        <xdr:cNvPr id="255" name="【公営住宅】&#10;一人当たり面積最小値テキスト">
          <a:extLst>
            <a:ext uri="{FF2B5EF4-FFF2-40B4-BE49-F238E27FC236}">
              <a16:creationId xmlns:a16="http://schemas.microsoft.com/office/drawing/2014/main" id="{886EDE03-1321-49A6-9415-C2258C532F95}"/>
            </a:ext>
          </a:extLst>
        </xdr:cNvPr>
        <xdr:cNvSpPr txBox="1"/>
      </xdr:nvSpPr>
      <xdr:spPr>
        <a:xfrm>
          <a:off x="10566400" y="1480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15</xdr:col>
      <xdr:colOff>92075</xdr:colOff>
      <xdr:row>86</xdr:row>
      <xdr:rowOff>52795</xdr:rowOff>
    </xdr:from>
    <xdr:to>
      <xdr:col>15</xdr:col>
      <xdr:colOff>269875</xdr:colOff>
      <xdr:row>86</xdr:row>
      <xdr:rowOff>52795</xdr:rowOff>
    </xdr:to>
    <xdr:cxnSp macro="">
      <xdr:nvCxnSpPr>
        <xdr:cNvPr id="256" name="直線コネクタ 255">
          <a:extLst>
            <a:ext uri="{FF2B5EF4-FFF2-40B4-BE49-F238E27FC236}">
              <a16:creationId xmlns:a16="http://schemas.microsoft.com/office/drawing/2014/main" id="{AEFF19A5-8D89-496E-AAA0-ECD5B8C9B14A}"/>
            </a:ext>
          </a:extLst>
        </xdr:cNvPr>
        <xdr:cNvCxnSpPr/>
      </xdr:nvCxnSpPr>
      <xdr:spPr>
        <a:xfrm>
          <a:off x="10388600" y="1479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124223</xdr:rowOff>
    </xdr:from>
    <xdr:ext cx="469744" cy="259045"/>
    <xdr:sp macro="" textlink="">
      <xdr:nvSpPr>
        <xdr:cNvPr id="257" name="【公営住宅】&#10;一人当たり面積最大値テキスト">
          <a:extLst>
            <a:ext uri="{FF2B5EF4-FFF2-40B4-BE49-F238E27FC236}">
              <a16:creationId xmlns:a16="http://schemas.microsoft.com/office/drawing/2014/main" id="{3108E55D-2D7E-42F9-8966-180915E4E219}"/>
            </a:ext>
          </a:extLst>
        </xdr:cNvPr>
        <xdr:cNvSpPr txBox="1"/>
      </xdr:nvSpPr>
      <xdr:spPr>
        <a:xfrm>
          <a:off x="10566400" y="129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77</xdr:row>
      <xdr:rowOff>6096</xdr:rowOff>
    </xdr:from>
    <xdr:to>
      <xdr:col>15</xdr:col>
      <xdr:colOff>269875</xdr:colOff>
      <xdr:row>77</xdr:row>
      <xdr:rowOff>6096</xdr:rowOff>
    </xdr:to>
    <xdr:cxnSp macro="">
      <xdr:nvCxnSpPr>
        <xdr:cNvPr id="258" name="直線コネクタ 257">
          <a:extLst>
            <a:ext uri="{FF2B5EF4-FFF2-40B4-BE49-F238E27FC236}">
              <a16:creationId xmlns:a16="http://schemas.microsoft.com/office/drawing/2014/main" id="{FBA8B053-7E11-4CD9-90EB-B19A9C83FBFD}"/>
            </a:ext>
          </a:extLst>
        </xdr:cNvPr>
        <xdr:cNvCxnSpPr/>
      </xdr:nvCxnSpPr>
      <xdr:spPr>
        <a:xfrm>
          <a:off x="10388600" y="1320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26143</xdr:rowOff>
    </xdr:from>
    <xdr:ext cx="469744" cy="259045"/>
    <xdr:sp macro="" textlink="">
      <xdr:nvSpPr>
        <xdr:cNvPr id="259" name="【公営住宅】&#10;一人当たり面積平均値テキスト">
          <a:extLst>
            <a:ext uri="{FF2B5EF4-FFF2-40B4-BE49-F238E27FC236}">
              <a16:creationId xmlns:a16="http://schemas.microsoft.com/office/drawing/2014/main" id="{F01D697B-10F1-48A9-9A64-E0D30EC38E3F}"/>
            </a:ext>
          </a:extLst>
        </xdr:cNvPr>
        <xdr:cNvSpPr txBox="1"/>
      </xdr:nvSpPr>
      <xdr:spPr>
        <a:xfrm>
          <a:off x="10566400" y="14427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47716</xdr:rowOff>
    </xdr:from>
    <xdr:to>
      <xdr:col>15</xdr:col>
      <xdr:colOff>231775</xdr:colOff>
      <xdr:row>84</xdr:row>
      <xdr:rowOff>149316</xdr:rowOff>
    </xdr:to>
    <xdr:sp macro="" textlink="">
      <xdr:nvSpPr>
        <xdr:cNvPr id="260" name="フローチャート : 判断 259">
          <a:extLst>
            <a:ext uri="{FF2B5EF4-FFF2-40B4-BE49-F238E27FC236}">
              <a16:creationId xmlns:a16="http://schemas.microsoft.com/office/drawing/2014/main" id="{9E0BABF4-25BA-4487-AFBF-0683CAA5E9AD}"/>
            </a:ext>
          </a:extLst>
        </xdr:cNvPr>
        <xdr:cNvSpPr/>
      </xdr:nvSpPr>
      <xdr:spPr>
        <a:xfrm>
          <a:off x="10426700" y="1444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33674</xdr:rowOff>
    </xdr:from>
    <xdr:to>
      <xdr:col>14</xdr:col>
      <xdr:colOff>79375</xdr:colOff>
      <xdr:row>84</xdr:row>
      <xdr:rowOff>135274</xdr:rowOff>
    </xdr:to>
    <xdr:sp macro="" textlink="">
      <xdr:nvSpPr>
        <xdr:cNvPr id="261" name="フローチャート : 判断 260">
          <a:extLst>
            <a:ext uri="{FF2B5EF4-FFF2-40B4-BE49-F238E27FC236}">
              <a16:creationId xmlns:a16="http://schemas.microsoft.com/office/drawing/2014/main" id="{1B4A88C4-FBA6-4341-9C8C-1E76DD0215C2}"/>
            </a:ext>
          </a:extLst>
        </xdr:cNvPr>
        <xdr:cNvSpPr/>
      </xdr:nvSpPr>
      <xdr:spPr>
        <a:xfrm>
          <a:off x="9588500" y="1443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BECD9E63-D6C4-43B5-BCCF-6A0845D8CED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C322BED3-323C-43FC-AFC1-94AE6BE0083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C26F7CFC-F18E-4727-97BC-FC175482876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64CA9723-04C4-4C39-8DF8-29B20FB33CF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C80ECC7-7244-42F8-A01C-F757E47173A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37919</xdr:rowOff>
    </xdr:from>
    <xdr:to>
      <xdr:col>14</xdr:col>
      <xdr:colOff>79375</xdr:colOff>
      <xdr:row>86</xdr:row>
      <xdr:rowOff>139519</xdr:rowOff>
    </xdr:to>
    <xdr:sp macro="" textlink="">
      <xdr:nvSpPr>
        <xdr:cNvPr id="267" name="円/楕円 266">
          <a:extLst>
            <a:ext uri="{FF2B5EF4-FFF2-40B4-BE49-F238E27FC236}">
              <a16:creationId xmlns:a16="http://schemas.microsoft.com/office/drawing/2014/main" id="{2D8D346D-F190-41E4-8314-523BFC5D5217}"/>
            </a:ext>
          </a:extLst>
        </xdr:cNvPr>
        <xdr:cNvSpPr/>
      </xdr:nvSpPr>
      <xdr:spPr>
        <a:xfrm>
          <a:off x="9588500" y="147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151801</xdr:rowOff>
    </xdr:from>
    <xdr:ext cx="469744" cy="259045"/>
    <xdr:sp macro="" textlink="">
      <xdr:nvSpPr>
        <xdr:cNvPr id="268" name="n_1aveValue【公営住宅】&#10;一人当たり面積">
          <a:extLst>
            <a:ext uri="{FF2B5EF4-FFF2-40B4-BE49-F238E27FC236}">
              <a16:creationId xmlns:a16="http://schemas.microsoft.com/office/drawing/2014/main" id="{7B4079E4-B57D-4AB4-88CD-CD19F8E40617}"/>
            </a:ext>
          </a:extLst>
        </xdr:cNvPr>
        <xdr:cNvSpPr txBox="1"/>
      </xdr:nvSpPr>
      <xdr:spPr>
        <a:xfrm>
          <a:off x="9391727" y="1421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130646</xdr:rowOff>
    </xdr:from>
    <xdr:ext cx="469744" cy="259045"/>
    <xdr:sp macro="" textlink="">
      <xdr:nvSpPr>
        <xdr:cNvPr id="269" name="n_1mainValue【公営住宅】&#10;一人当たり面積">
          <a:extLst>
            <a:ext uri="{FF2B5EF4-FFF2-40B4-BE49-F238E27FC236}">
              <a16:creationId xmlns:a16="http://schemas.microsoft.com/office/drawing/2014/main" id="{CBFEB592-0692-44A7-B909-DD79D492377F}"/>
            </a:ext>
          </a:extLst>
        </xdr:cNvPr>
        <xdr:cNvSpPr txBox="1"/>
      </xdr:nvSpPr>
      <xdr:spPr>
        <a:xfrm>
          <a:off x="9391727"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a:extLst>
            <a:ext uri="{FF2B5EF4-FFF2-40B4-BE49-F238E27FC236}">
              <a16:creationId xmlns:a16="http://schemas.microsoft.com/office/drawing/2014/main" id="{C8C06E4A-2F8D-4B31-839F-0E93A2225AB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a:extLst>
            <a:ext uri="{FF2B5EF4-FFF2-40B4-BE49-F238E27FC236}">
              <a16:creationId xmlns:a16="http://schemas.microsoft.com/office/drawing/2014/main" id="{9EE2936C-14CD-4C3D-A468-F5516217940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a:extLst>
            <a:ext uri="{FF2B5EF4-FFF2-40B4-BE49-F238E27FC236}">
              <a16:creationId xmlns:a16="http://schemas.microsoft.com/office/drawing/2014/main" id="{B4E9DC3F-C468-459B-8110-E35BCFE891C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a:extLst>
            <a:ext uri="{FF2B5EF4-FFF2-40B4-BE49-F238E27FC236}">
              <a16:creationId xmlns:a16="http://schemas.microsoft.com/office/drawing/2014/main" id="{A2A84BB3-57A7-4A84-8231-DADACCED3EA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a:extLst>
            <a:ext uri="{FF2B5EF4-FFF2-40B4-BE49-F238E27FC236}">
              <a16:creationId xmlns:a16="http://schemas.microsoft.com/office/drawing/2014/main" id="{19A84DAC-67EF-4D76-90D1-6F9BB6DF497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a:extLst>
            <a:ext uri="{FF2B5EF4-FFF2-40B4-BE49-F238E27FC236}">
              <a16:creationId xmlns:a16="http://schemas.microsoft.com/office/drawing/2014/main" id="{3E8FCBFB-03A2-4F9C-84FD-4769589DA92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a:extLst>
            <a:ext uri="{FF2B5EF4-FFF2-40B4-BE49-F238E27FC236}">
              <a16:creationId xmlns:a16="http://schemas.microsoft.com/office/drawing/2014/main" id="{42BA4412-3F5B-4DC1-89BC-B1D168E3078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a:extLst>
            <a:ext uri="{FF2B5EF4-FFF2-40B4-BE49-F238E27FC236}">
              <a16:creationId xmlns:a16="http://schemas.microsoft.com/office/drawing/2014/main" id="{A821233A-5CA2-4E64-83A3-140888445A5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8" name="テキスト ボックス 277">
          <a:extLst>
            <a:ext uri="{FF2B5EF4-FFF2-40B4-BE49-F238E27FC236}">
              <a16:creationId xmlns:a16="http://schemas.microsoft.com/office/drawing/2014/main" id="{06FA4932-9793-43D9-B71E-EF4AA20A2A0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9" name="直線コネクタ 278">
          <a:extLst>
            <a:ext uri="{FF2B5EF4-FFF2-40B4-BE49-F238E27FC236}">
              <a16:creationId xmlns:a16="http://schemas.microsoft.com/office/drawing/2014/main" id="{94686F73-D933-408B-9807-8C1D0F9DED1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0" name="テキスト ボックス 279">
          <a:extLst>
            <a:ext uri="{FF2B5EF4-FFF2-40B4-BE49-F238E27FC236}">
              <a16:creationId xmlns:a16="http://schemas.microsoft.com/office/drawing/2014/main" id="{248C7466-6E40-437D-8E86-45E819C1047D}"/>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1" name="直線コネクタ 280">
          <a:extLst>
            <a:ext uri="{FF2B5EF4-FFF2-40B4-BE49-F238E27FC236}">
              <a16:creationId xmlns:a16="http://schemas.microsoft.com/office/drawing/2014/main" id="{8FEAE418-5552-498C-8F7D-D5D86C625FD3}"/>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2" name="テキスト ボックス 281">
          <a:extLst>
            <a:ext uri="{FF2B5EF4-FFF2-40B4-BE49-F238E27FC236}">
              <a16:creationId xmlns:a16="http://schemas.microsoft.com/office/drawing/2014/main" id="{8DDCEF5F-929F-4C9E-983C-CA19B8D47A76}"/>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3" name="直線コネクタ 282">
          <a:extLst>
            <a:ext uri="{FF2B5EF4-FFF2-40B4-BE49-F238E27FC236}">
              <a16:creationId xmlns:a16="http://schemas.microsoft.com/office/drawing/2014/main" id="{2B365851-335B-496B-A8A1-F7157ABF7658}"/>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4" name="テキスト ボックス 283">
          <a:extLst>
            <a:ext uri="{FF2B5EF4-FFF2-40B4-BE49-F238E27FC236}">
              <a16:creationId xmlns:a16="http://schemas.microsoft.com/office/drawing/2014/main" id="{024F9FFD-F190-43E3-AAEC-FDB16AFF6117}"/>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5" name="直線コネクタ 284">
          <a:extLst>
            <a:ext uri="{FF2B5EF4-FFF2-40B4-BE49-F238E27FC236}">
              <a16:creationId xmlns:a16="http://schemas.microsoft.com/office/drawing/2014/main" id="{EAB3C6AD-9BC2-4B43-BD90-7C2507F93B2A}"/>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6" name="テキスト ボックス 285">
          <a:extLst>
            <a:ext uri="{FF2B5EF4-FFF2-40B4-BE49-F238E27FC236}">
              <a16:creationId xmlns:a16="http://schemas.microsoft.com/office/drawing/2014/main" id="{AE942C6B-35DC-4DBE-A04B-A69AFAB25A8D}"/>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7" name="直線コネクタ 286">
          <a:extLst>
            <a:ext uri="{FF2B5EF4-FFF2-40B4-BE49-F238E27FC236}">
              <a16:creationId xmlns:a16="http://schemas.microsoft.com/office/drawing/2014/main" id="{BED118C9-91CF-4EB1-AB18-25BC56F0A67B}"/>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8" name="テキスト ボックス 287">
          <a:extLst>
            <a:ext uri="{FF2B5EF4-FFF2-40B4-BE49-F238E27FC236}">
              <a16:creationId xmlns:a16="http://schemas.microsoft.com/office/drawing/2014/main" id="{C22D79BC-634B-4886-BC1F-0DABBDA96D6F}"/>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9" name="直線コネクタ 288">
          <a:extLst>
            <a:ext uri="{FF2B5EF4-FFF2-40B4-BE49-F238E27FC236}">
              <a16:creationId xmlns:a16="http://schemas.microsoft.com/office/drawing/2014/main" id="{CD2D4BFB-2F8B-479A-99DE-F8A4445AD82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0" name="テキスト ボックス 289">
          <a:extLst>
            <a:ext uri="{FF2B5EF4-FFF2-40B4-BE49-F238E27FC236}">
              <a16:creationId xmlns:a16="http://schemas.microsoft.com/office/drawing/2014/main" id="{94A899B4-5087-44D7-B003-FECB4B86FFD1}"/>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1" name="【港湾・漁港】&#10;有形固定資産減価償却率グラフ枠">
          <a:extLst>
            <a:ext uri="{FF2B5EF4-FFF2-40B4-BE49-F238E27FC236}">
              <a16:creationId xmlns:a16="http://schemas.microsoft.com/office/drawing/2014/main" id="{120DC2CE-E462-4A50-BD53-18B8D984264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165354</xdr:rowOff>
    </xdr:from>
    <xdr:to>
      <xdr:col>6</xdr:col>
      <xdr:colOff>510540</xdr:colOff>
      <xdr:row>106</xdr:row>
      <xdr:rowOff>21337</xdr:rowOff>
    </xdr:to>
    <xdr:cxnSp macro="">
      <xdr:nvCxnSpPr>
        <xdr:cNvPr id="292" name="直線コネクタ 291">
          <a:extLst>
            <a:ext uri="{FF2B5EF4-FFF2-40B4-BE49-F238E27FC236}">
              <a16:creationId xmlns:a16="http://schemas.microsoft.com/office/drawing/2014/main" id="{C9812BE2-CD0C-40EA-A58F-0338AADD58DE}"/>
            </a:ext>
          </a:extLst>
        </xdr:cNvPr>
        <xdr:cNvCxnSpPr/>
      </xdr:nvCxnSpPr>
      <xdr:spPr>
        <a:xfrm flipV="1">
          <a:off x="4634865" y="17481804"/>
          <a:ext cx="0" cy="71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25164</xdr:rowOff>
    </xdr:from>
    <xdr:ext cx="405111" cy="259045"/>
    <xdr:sp macro="" textlink="">
      <xdr:nvSpPr>
        <xdr:cNvPr id="293" name="【港湾・漁港】&#10;有形固定資産減価償却率最小値テキスト">
          <a:extLst>
            <a:ext uri="{FF2B5EF4-FFF2-40B4-BE49-F238E27FC236}">
              <a16:creationId xmlns:a16="http://schemas.microsoft.com/office/drawing/2014/main" id="{944E72E9-A450-450E-8526-1F01257C7356}"/>
            </a:ext>
          </a:extLst>
        </xdr:cNvPr>
        <xdr:cNvSpPr txBox="1"/>
      </xdr:nvSpPr>
      <xdr:spPr>
        <a:xfrm>
          <a:off x="4724400" y="1819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106</xdr:row>
      <xdr:rowOff>21337</xdr:rowOff>
    </xdr:from>
    <xdr:to>
      <xdr:col>6</xdr:col>
      <xdr:colOff>600075</xdr:colOff>
      <xdr:row>106</xdr:row>
      <xdr:rowOff>21337</xdr:rowOff>
    </xdr:to>
    <xdr:cxnSp macro="">
      <xdr:nvCxnSpPr>
        <xdr:cNvPr id="294" name="直線コネクタ 293">
          <a:extLst>
            <a:ext uri="{FF2B5EF4-FFF2-40B4-BE49-F238E27FC236}">
              <a16:creationId xmlns:a16="http://schemas.microsoft.com/office/drawing/2014/main" id="{FAA12EEB-5911-4DD2-B59F-CABF8FA92898}"/>
            </a:ext>
          </a:extLst>
        </xdr:cNvPr>
        <xdr:cNvCxnSpPr/>
      </xdr:nvCxnSpPr>
      <xdr:spPr>
        <a:xfrm>
          <a:off x="4546600" y="18195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112031</xdr:rowOff>
    </xdr:from>
    <xdr:ext cx="405111" cy="259045"/>
    <xdr:sp macro="" textlink="">
      <xdr:nvSpPr>
        <xdr:cNvPr id="295" name="【港湾・漁港】&#10;有形固定資産減価償却率最大値テキスト">
          <a:extLst>
            <a:ext uri="{FF2B5EF4-FFF2-40B4-BE49-F238E27FC236}">
              <a16:creationId xmlns:a16="http://schemas.microsoft.com/office/drawing/2014/main" id="{6C241E4B-D018-4657-929F-8A609255DAB9}"/>
            </a:ext>
          </a:extLst>
        </xdr:cNvPr>
        <xdr:cNvSpPr txBox="1"/>
      </xdr:nvSpPr>
      <xdr:spPr>
        <a:xfrm>
          <a:off x="4724400" y="1725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6</xdr:col>
      <xdr:colOff>422275</xdr:colOff>
      <xdr:row>101</xdr:row>
      <xdr:rowOff>165354</xdr:rowOff>
    </xdr:from>
    <xdr:to>
      <xdr:col>6</xdr:col>
      <xdr:colOff>600075</xdr:colOff>
      <xdr:row>101</xdr:row>
      <xdr:rowOff>165354</xdr:rowOff>
    </xdr:to>
    <xdr:cxnSp macro="">
      <xdr:nvCxnSpPr>
        <xdr:cNvPr id="296" name="直線コネクタ 295">
          <a:extLst>
            <a:ext uri="{FF2B5EF4-FFF2-40B4-BE49-F238E27FC236}">
              <a16:creationId xmlns:a16="http://schemas.microsoft.com/office/drawing/2014/main" id="{9E46975C-1F83-4CA0-85FF-FF3845E0D3AE}"/>
            </a:ext>
          </a:extLst>
        </xdr:cNvPr>
        <xdr:cNvCxnSpPr/>
      </xdr:nvCxnSpPr>
      <xdr:spPr>
        <a:xfrm>
          <a:off x="4546600" y="1748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108983</xdr:rowOff>
    </xdr:from>
    <xdr:ext cx="405111" cy="259045"/>
    <xdr:sp macro="" textlink="">
      <xdr:nvSpPr>
        <xdr:cNvPr id="297" name="【港湾・漁港】&#10;有形固定資産減価償却率平均値テキスト">
          <a:extLst>
            <a:ext uri="{FF2B5EF4-FFF2-40B4-BE49-F238E27FC236}">
              <a16:creationId xmlns:a16="http://schemas.microsoft.com/office/drawing/2014/main" id="{49CDAD66-DEBF-4B50-B7FA-C7D172CC491B}"/>
            </a:ext>
          </a:extLst>
        </xdr:cNvPr>
        <xdr:cNvSpPr txBox="1"/>
      </xdr:nvSpPr>
      <xdr:spPr>
        <a:xfrm>
          <a:off x="47244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130556</xdr:rowOff>
    </xdr:from>
    <xdr:to>
      <xdr:col>6</xdr:col>
      <xdr:colOff>561975</xdr:colOff>
      <xdr:row>105</xdr:row>
      <xdr:rowOff>60706</xdr:rowOff>
    </xdr:to>
    <xdr:sp macro="" textlink="">
      <xdr:nvSpPr>
        <xdr:cNvPr id="298" name="フローチャート : 判断 297">
          <a:extLst>
            <a:ext uri="{FF2B5EF4-FFF2-40B4-BE49-F238E27FC236}">
              <a16:creationId xmlns:a16="http://schemas.microsoft.com/office/drawing/2014/main" id="{1D139DCA-A4A5-471E-BEDF-E68F6FCBA806}"/>
            </a:ext>
          </a:extLst>
        </xdr:cNvPr>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105411</xdr:rowOff>
    </xdr:from>
    <xdr:to>
      <xdr:col>5</xdr:col>
      <xdr:colOff>409575</xdr:colOff>
      <xdr:row>108</xdr:row>
      <xdr:rowOff>35561</xdr:rowOff>
    </xdr:to>
    <xdr:sp macro="" textlink="">
      <xdr:nvSpPr>
        <xdr:cNvPr id="299" name="フローチャート : 判断 298">
          <a:extLst>
            <a:ext uri="{FF2B5EF4-FFF2-40B4-BE49-F238E27FC236}">
              <a16:creationId xmlns:a16="http://schemas.microsoft.com/office/drawing/2014/main" id="{EDC99F45-4240-427A-B301-6EBFB9FF6EE4}"/>
            </a:ext>
          </a:extLst>
        </xdr:cNvPr>
        <xdr:cNvSpPr/>
      </xdr:nvSpPr>
      <xdr:spPr>
        <a:xfrm>
          <a:off x="3746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7363F51E-AD77-45B7-A1AB-533CB9693EC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1D324EFB-530A-4EF5-BA92-0E642E46129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405F0996-1B58-4474-823B-7BB83992BBD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C4DC8945-DFA4-4301-BD02-04FC45C744A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035310E5-DFE9-4CB2-B8DD-DB5CB0F8270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16256</xdr:rowOff>
    </xdr:from>
    <xdr:to>
      <xdr:col>5</xdr:col>
      <xdr:colOff>409575</xdr:colOff>
      <xdr:row>108</xdr:row>
      <xdr:rowOff>117856</xdr:rowOff>
    </xdr:to>
    <xdr:sp macro="" textlink="">
      <xdr:nvSpPr>
        <xdr:cNvPr id="305" name="円/楕円 304">
          <a:extLst>
            <a:ext uri="{FF2B5EF4-FFF2-40B4-BE49-F238E27FC236}">
              <a16:creationId xmlns:a16="http://schemas.microsoft.com/office/drawing/2014/main" id="{1DD9F828-E36B-405C-8EAF-120BB1586E82}"/>
            </a:ext>
          </a:extLst>
        </xdr:cNvPr>
        <xdr:cNvSpPr/>
      </xdr:nvSpPr>
      <xdr:spPr>
        <a:xfrm>
          <a:off x="37465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52088</xdr:rowOff>
    </xdr:from>
    <xdr:ext cx="405111" cy="259045"/>
    <xdr:sp macro="" textlink="">
      <xdr:nvSpPr>
        <xdr:cNvPr id="306" name="n_1aveValue【港湾・漁港】&#10;有形固定資産減価償却率">
          <a:extLst>
            <a:ext uri="{FF2B5EF4-FFF2-40B4-BE49-F238E27FC236}">
              <a16:creationId xmlns:a16="http://schemas.microsoft.com/office/drawing/2014/main" id="{746DF8FF-8028-49EF-882D-8A2D5C1A842C}"/>
            </a:ext>
          </a:extLst>
        </xdr:cNvPr>
        <xdr:cNvSpPr txBox="1"/>
      </xdr:nvSpPr>
      <xdr:spPr>
        <a:xfrm>
          <a:off x="3582043" y="18225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5</xdr:col>
      <xdr:colOff>143518</xdr:colOff>
      <xdr:row>108</xdr:row>
      <xdr:rowOff>108983</xdr:rowOff>
    </xdr:from>
    <xdr:ext cx="405111" cy="259045"/>
    <xdr:sp macro="" textlink="">
      <xdr:nvSpPr>
        <xdr:cNvPr id="307" name="n_1mainValue【港湾・漁港】&#10;有形固定資産減価償却率">
          <a:extLst>
            <a:ext uri="{FF2B5EF4-FFF2-40B4-BE49-F238E27FC236}">
              <a16:creationId xmlns:a16="http://schemas.microsoft.com/office/drawing/2014/main" id="{AE59F4C4-FE25-4142-B01E-D55CA1B8B024}"/>
            </a:ext>
          </a:extLst>
        </xdr:cNvPr>
        <xdr:cNvSpPr txBox="1"/>
      </xdr:nvSpPr>
      <xdr:spPr>
        <a:xfrm>
          <a:off x="3582043" y="1862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8" name="正方形/長方形 307">
          <a:extLst>
            <a:ext uri="{FF2B5EF4-FFF2-40B4-BE49-F238E27FC236}">
              <a16:creationId xmlns:a16="http://schemas.microsoft.com/office/drawing/2014/main" id="{82BB5C0B-401D-4C70-9ACE-FE71095BE1E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9" name="正方形/長方形 308">
          <a:extLst>
            <a:ext uri="{FF2B5EF4-FFF2-40B4-BE49-F238E27FC236}">
              <a16:creationId xmlns:a16="http://schemas.microsoft.com/office/drawing/2014/main" id="{62B3C629-081E-4365-B104-B70B0FB7682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0" name="正方形/長方形 309">
          <a:extLst>
            <a:ext uri="{FF2B5EF4-FFF2-40B4-BE49-F238E27FC236}">
              <a16:creationId xmlns:a16="http://schemas.microsoft.com/office/drawing/2014/main" id="{7D3245BA-DE85-44C8-8681-45E4FF5A4EB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1" name="正方形/長方形 310">
          <a:extLst>
            <a:ext uri="{FF2B5EF4-FFF2-40B4-BE49-F238E27FC236}">
              <a16:creationId xmlns:a16="http://schemas.microsoft.com/office/drawing/2014/main" id="{1D250FC6-844C-4569-85C9-CB8445C7A56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2" name="正方形/長方形 311">
          <a:extLst>
            <a:ext uri="{FF2B5EF4-FFF2-40B4-BE49-F238E27FC236}">
              <a16:creationId xmlns:a16="http://schemas.microsoft.com/office/drawing/2014/main" id="{3D79F99F-75BE-4AE0-A8C1-2588C9CCE05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3" name="正方形/長方形 312">
          <a:extLst>
            <a:ext uri="{FF2B5EF4-FFF2-40B4-BE49-F238E27FC236}">
              <a16:creationId xmlns:a16="http://schemas.microsoft.com/office/drawing/2014/main" id="{EF9301B1-1E29-4230-AF80-43E61F1387C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4" name="正方形/長方形 313">
          <a:extLst>
            <a:ext uri="{FF2B5EF4-FFF2-40B4-BE49-F238E27FC236}">
              <a16:creationId xmlns:a16="http://schemas.microsoft.com/office/drawing/2014/main" id="{D6DF76F6-AA91-4AF5-AB09-1CBACF003A4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5" name="正方形/長方形 314">
          <a:extLst>
            <a:ext uri="{FF2B5EF4-FFF2-40B4-BE49-F238E27FC236}">
              <a16:creationId xmlns:a16="http://schemas.microsoft.com/office/drawing/2014/main" id="{72ED70AC-AC47-4E87-9352-04B23C6EA41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6" name="テキスト ボックス 315">
          <a:extLst>
            <a:ext uri="{FF2B5EF4-FFF2-40B4-BE49-F238E27FC236}">
              <a16:creationId xmlns:a16="http://schemas.microsoft.com/office/drawing/2014/main" id="{7B47D778-67D8-4F62-8411-031D947C944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7" name="直線コネクタ 316">
          <a:extLst>
            <a:ext uri="{FF2B5EF4-FFF2-40B4-BE49-F238E27FC236}">
              <a16:creationId xmlns:a16="http://schemas.microsoft.com/office/drawing/2014/main" id="{E3CD913C-6E24-40F0-867C-10D19E39B6B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110</xdr:row>
      <xdr:rowOff>48277</xdr:rowOff>
    </xdr:from>
    <xdr:ext cx="248786" cy="259045"/>
    <xdr:sp macro="" textlink="">
      <xdr:nvSpPr>
        <xdr:cNvPr id="318" name="テキスト ボックス 317">
          <a:extLst>
            <a:ext uri="{FF2B5EF4-FFF2-40B4-BE49-F238E27FC236}">
              <a16:creationId xmlns:a16="http://schemas.microsoft.com/office/drawing/2014/main" id="{8BE45897-812D-46E9-9ED5-13E7F83E67B0}"/>
            </a:ext>
          </a:extLst>
        </xdr:cNvPr>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319" name="直線コネクタ 318">
          <a:extLst>
            <a:ext uri="{FF2B5EF4-FFF2-40B4-BE49-F238E27FC236}">
              <a16:creationId xmlns:a16="http://schemas.microsoft.com/office/drawing/2014/main" id="{2B25E2B6-8F8A-49E5-A173-A0B1FD41D39E}"/>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107</xdr:row>
      <xdr:rowOff>105427</xdr:rowOff>
    </xdr:from>
    <xdr:ext cx="595419" cy="259045"/>
    <xdr:sp macro="" textlink="">
      <xdr:nvSpPr>
        <xdr:cNvPr id="320" name="テキスト ボックス 319">
          <a:extLst>
            <a:ext uri="{FF2B5EF4-FFF2-40B4-BE49-F238E27FC236}">
              <a16:creationId xmlns:a16="http://schemas.microsoft.com/office/drawing/2014/main" id="{C477988E-85BF-4B85-B755-C86676418C0A}"/>
            </a:ext>
          </a:extLst>
        </xdr:cNvPr>
        <xdr:cNvSpPr txBox="1"/>
      </xdr:nvSpPr>
      <xdr:spPr>
        <a:xfrm>
          <a:off x="6008581" y="1845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1" name="直線コネクタ 320">
          <a:extLst>
            <a:ext uri="{FF2B5EF4-FFF2-40B4-BE49-F238E27FC236}">
              <a16:creationId xmlns:a16="http://schemas.microsoft.com/office/drawing/2014/main" id="{ED6E56E0-C625-4902-9682-5E7C21FA7066}"/>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22" name="テキスト ボックス 321">
          <a:extLst>
            <a:ext uri="{FF2B5EF4-FFF2-40B4-BE49-F238E27FC236}">
              <a16:creationId xmlns:a16="http://schemas.microsoft.com/office/drawing/2014/main" id="{94A8BC6D-E843-461B-927E-E8ADC1FD32ED}"/>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3" name="直線コネクタ 322">
          <a:extLst>
            <a:ext uri="{FF2B5EF4-FFF2-40B4-BE49-F238E27FC236}">
              <a16:creationId xmlns:a16="http://schemas.microsoft.com/office/drawing/2014/main" id="{8B6E4D8E-0ECE-42E2-9461-6F375B27213B}"/>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24" name="テキスト ボックス 323">
          <a:extLst>
            <a:ext uri="{FF2B5EF4-FFF2-40B4-BE49-F238E27FC236}">
              <a16:creationId xmlns:a16="http://schemas.microsoft.com/office/drawing/2014/main" id="{2D0F9FF6-6BA4-4F28-B522-028A443317B3}"/>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5" name="直線コネクタ 324">
          <a:extLst>
            <a:ext uri="{FF2B5EF4-FFF2-40B4-BE49-F238E27FC236}">
              <a16:creationId xmlns:a16="http://schemas.microsoft.com/office/drawing/2014/main" id="{A90AF367-8E6B-4A44-991A-5F4A4B80FA0A}"/>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26" name="テキスト ボックス 325">
          <a:extLst>
            <a:ext uri="{FF2B5EF4-FFF2-40B4-BE49-F238E27FC236}">
              <a16:creationId xmlns:a16="http://schemas.microsoft.com/office/drawing/2014/main" id="{A2A4CD53-A54E-4532-8F21-D76D2CAF9C84}"/>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7" name="直線コネクタ 326">
          <a:extLst>
            <a:ext uri="{FF2B5EF4-FFF2-40B4-BE49-F238E27FC236}">
              <a16:creationId xmlns:a16="http://schemas.microsoft.com/office/drawing/2014/main" id="{47D31D81-9759-44F4-9465-F718628E6EB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28" name="テキスト ボックス 327">
          <a:extLst>
            <a:ext uri="{FF2B5EF4-FFF2-40B4-BE49-F238E27FC236}">
              <a16:creationId xmlns:a16="http://schemas.microsoft.com/office/drawing/2014/main" id="{104FADAC-A75D-4877-B707-F41BB295E31C}"/>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9" name="【港湾・漁港】&#10;一人当たり有形固定資産（償却資産）額グラフ枠">
          <a:extLst>
            <a:ext uri="{FF2B5EF4-FFF2-40B4-BE49-F238E27FC236}">
              <a16:creationId xmlns:a16="http://schemas.microsoft.com/office/drawing/2014/main" id="{EB43218F-3439-477F-8585-B2AFC76E788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103</xdr:row>
      <xdr:rowOff>22589</xdr:rowOff>
    </xdr:from>
    <xdr:to>
      <xdr:col>15</xdr:col>
      <xdr:colOff>180340</xdr:colOff>
      <xdr:row>109</xdr:row>
      <xdr:rowOff>17748</xdr:rowOff>
    </xdr:to>
    <xdr:cxnSp macro="">
      <xdr:nvCxnSpPr>
        <xdr:cNvPr id="330" name="直線コネクタ 329">
          <a:extLst>
            <a:ext uri="{FF2B5EF4-FFF2-40B4-BE49-F238E27FC236}">
              <a16:creationId xmlns:a16="http://schemas.microsoft.com/office/drawing/2014/main" id="{6F20AB97-1CAD-4E2A-926F-5E9E99BE9F81}"/>
            </a:ext>
          </a:extLst>
        </xdr:cNvPr>
        <xdr:cNvCxnSpPr/>
      </xdr:nvCxnSpPr>
      <xdr:spPr>
        <a:xfrm flipV="1">
          <a:off x="10476865" y="17681939"/>
          <a:ext cx="0" cy="1023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21575</xdr:rowOff>
    </xdr:from>
    <xdr:ext cx="599010" cy="259045"/>
    <xdr:sp macro="" textlink="">
      <xdr:nvSpPr>
        <xdr:cNvPr id="331" name="【港湾・漁港】&#10;一人当たり有形固定資産（償却資産）額最小値テキスト">
          <a:extLst>
            <a:ext uri="{FF2B5EF4-FFF2-40B4-BE49-F238E27FC236}">
              <a16:creationId xmlns:a16="http://schemas.microsoft.com/office/drawing/2014/main" id="{9125CB26-A5C8-43F2-A521-F2F851156999}"/>
            </a:ext>
          </a:extLst>
        </xdr:cNvPr>
        <xdr:cNvSpPr txBox="1"/>
      </xdr:nvSpPr>
      <xdr:spPr>
        <a:xfrm>
          <a:off x="10566400" y="1870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150,570</a:t>
          </a:r>
          <a:endParaRPr kumimoji="1" lang="ja-JP" altLang="en-US" sz="1000" b="1">
            <a:latin typeface="ＭＳ Ｐゴシック"/>
          </a:endParaRPr>
        </a:p>
      </xdr:txBody>
    </xdr:sp>
    <xdr:clientData/>
  </xdr:oneCellAnchor>
  <xdr:twoCellAnchor>
    <xdr:from>
      <xdr:col>15</xdr:col>
      <xdr:colOff>92075</xdr:colOff>
      <xdr:row>109</xdr:row>
      <xdr:rowOff>17748</xdr:rowOff>
    </xdr:from>
    <xdr:to>
      <xdr:col>15</xdr:col>
      <xdr:colOff>269875</xdr:colOff>
      <xdr:row>109</xdr:row>
      <xdr:rowOff>17748</xdr:rowOff>
    </xdr:to>
    <xdr:cxnSp macro="">
      <xdr:nvCxnSpPr>
        <xdr:cNvPr id="332" name="直線コネクタ 331">
          <a:extLst>
            <a:ext uri="{FF2B5EF4-FFF2-40B4-BE49-F238E27FC236}">
              <a16:creationId xmlns:a16="http://schemas.microsoft.com/office/drawing/2014/main" id="{0927C77A-B700-4200-AAF0-92FA62B23308}"/>
            </a:ext>
          </a:extLst>
        </xdr:cNvPr>
        <xdr:cNvCxnSpPr/>
      </xdr:nvCxnSpPr>
      <xdr:spPr>
        <a:xfrm>
          <a:off x="10388600" y="18705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101</xdr:row>
      <xdr:rowOff>140716</xdr:rowOff>
    </xdr:from>
    <xdr:ext cx="599010" cy="259045"/>
    <xdr:sp macro="" textlink="">
      <xdr:nvSpPr>
        <xdr:cNvPr id="333" name="【港湾・漁港】&#10;一人当たり有形固定資産（償却資産）額最大値テキスト">
          <a:extLst>
            <a:ext uri="{FF2B5EF4-FFF2-40B4-BE49-F238E27FC236}">
              <a16:creationId xmlns:a16="http://schemas.microsoft.com/office/drawing/2014/main" id="{F9964B01-6F01-4514-8CC0-11EA7414D803}"/>
            </a:ext>
          </a:extLst>
        </xdr:cNvPr>
        <xdr:cNvSpPr txBox="1"/>
      </xdr:nvSpPr>
      <xdr:spPr>
        <a:xfrm>
          <a:off x="10566400" y="1745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598,452</a:t>
          </a:r>
          <a:endParaRPr kumimoji="1" lang="ja-JP" altLang="en-US" sz="1000" b="1">
            <a:latin typeface="ＭＳ Ｐゴシック"/>
          </a:endParaRPr>
        </a:p>
      </xdr:txBody>
    </xdr:sp>
    <xdr:clientData/>
  </xdr:oneCellAnchor>
  <xdr:twoCellAnchor>
    <xdr:from>
      <xdr:col>15</xdr:col>
      <xdr:colOff>92075</xdr:colOff>
      <xdr:row>103</xdr:row>
      <xdr:rowOff>22589</xdr:rowOff>
    </xdr:from>
    <xdr:to>
      <xdr:col>15</xdr:col>
      <xdr:colOff>269875</xdr:colOff>
      <xdr:row>103</xdr:row>
      <xdr:rowOff>22589</xdr:rowOff>
    </xdr:to>
    <xdr:cxnSp macro="">
      <xdr:nvCxnSpPr>
        <xdr:cNvPr id="334" name="直線コネクタ 333">
          <a:extLst>
            <a:ext uri="{FF2B5EF4-FFF2-40B4-BE49-F238E27FC236}">
              <a16:creationId xmlns:a16="http://schemas.microsoft.com/office/drawing/2014/main" id="{3FD44DA7-2546-4D7A-8AA8-7CEDADC31017}"/>
            </a:ext>
          </a:extLst>
        </xdr:cNvPr>
        <xdr:cNvCxnSpPr/>
      </xdr:nvCxnSpPr>
      <xdr:spPr>
        <a:xfrm>
          <a:off x="10388600" y="1768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52647</xdr:rowOff>
    </xdr:from>
    <xdr:ext cx="599010" cy="259045"/>
    <xdr:sp macro="" textlink="">
      <xdr:nvSpPr>
        <xdr:cNvPr id="335" name="【港湾・漁港】&#10;一人当たり有形固定資産（償却資産）額平均値テキスト">
          <a:extLst>
            <a:ext uri="{FF2B5EF4-FFF2-40B4-BE49-F238E27FC236}">
              <a16:creationId xmlns:a16="http://schemas.microsoft.com/office/drawing/2014/main" id="{958BCD9E-7A29-4A0C-9FFF-4424EBA916B5}"/>
            </a:ext>
          </a:extLst>
        </xdr:cNvPr>
        <xdr:cNvSpPr txBox="1"/>
      </xdr:nvSpPr>
      <xdr:spPr>
        <a:xfrm>
          <a:off x="10566400" y="18054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403,644</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74220</xdr:rowOff>
    </xdr:from>
    <xdr:to>
      <xdr:col>15</xdr:col>
      <xdr:colOff>231775</xdr:colOff>
      <xdr:row>106</xdr:row>
      <xdr:rowOff>4370</xdr:rowOff>
    </xdr:to>
    <xdr:sp macro="" textlink="">
      <xdr:nvSpPr>
        <xdr:cNvPr id="336" name="フローチャート : 判断 335">
          <a:extLst>
            <a:ext uri="{FF2B5EF4-FFF2-40B4-BE49-F238E27FC236}">
              <a16:creationId xmlns:a16="http://schemas.microsoft.com/office/drawing/2014/main" id="{D0FC83C8-5EE6-41D4-9284-F941DF2CB73D}"/>
            </a:ext>
          </a:extLst>
        </xdr:cNvPr>
        <xdr:cNvSpPr/>
      </xdr:nvSpPr>
      <xdr:spPr>
        <a:xfrm>
          <a:off x="10426700" y="1807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166246</xdr:rowOff>
    </xdr:from>
    <xdr:to>
      <xdr:col>14</xdr:col>
      <xdr:colOff>79375</xdr:colOff>
      <xdr:row>100</xdr:row>
      <xdr:rowOff>96396</xdr:rowOff>
    </xdr:to>
    <xdr:sp macro="" textlink="">
      <xdr:nvSpPr>
        <xdr:cNvPr id="337" name="フローチャート : 判断 336">
          <a:extLst>
            <a:ext uri="{FF2B5EF4-FFF2-40B4-BE49-F238E27FC236}">
              <a16:creationId xmlns:a16="http://schemas.microsoft.com/office/drawing/2014/main" id="{A7B627CC-D6DA-439B-BC54-7B97EB140AC6}"/>
            </a:ext>
          </a:extLst>
        </xdr:cNvPr>
        <xdr:cNvSpPr/>
      </xdr:nvSpPr>
      <xdr:spPr>
        <a:xfrm>
          <a:off x="9588500" y="1713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534B026D-163D-4820-815A-18EA8BD0D5B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BF7D9EE6-FCAD-41BB-BA56-9AA2F911BF4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026A76B6-EB82-4EC2-86E7-10F36A6C05E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1E634470-3E40-4AF7-84B0-7E3F0E5A798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3F3585D9-BC95-49F5-963F-380A2B09E87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101</xdr:row>
      <xdr:rowOff>12370</xdr:rowOff>
    </xdr:from>
    <xdr:to>
      <xdr:col>14</xdr:col>
      <xdr:colOff>79375</xdr:colOff>
      <xdr:row>101</xdr:row>
      <xdr:rowOff>113970</xdr:rowOff>
    </xdr:to>
    <xdr:sp macro="" textlink="">
      <xdr:nvSpPr>
        <xdr:cNvPr id="343" name="円/楕円 342">
          <a:extLst>
            <a:ext uri="{FF2B5EF4-FFF2-40B4-BE49-F238E27FC236}">
              <a16:creationId xmlns:a16="http://schemas.microsoft.com/office/drawing/2014/main" id="{7793703C-E289-435F-B461-100123785D8A}"/>
            </a:ext>
          </a:extLst>
        </xdr:cNvPr>
        <xdr:cNvSpPr/>
      </xdr:nvSpPr>
      <xdr:spPr>
        <a:xfrm>
          <a:off x="9588500" y="1732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98</xdr:row>
      <xdr:rowOff>112923</xdr:rowOff>
    </xdr:from>
    <xdr:ext cx="599010" cy="259045"/>
    <xdr:sp macro="" textlink="">
      <xdr:nvSpPr>
        <xdr:cNvPr id="344" name="n_1aveValue【港湾・漁港】&#10;一人当たり有形固定資産（償却資産）額">
          <a:extLst>
            <a:ext uri="{FF2B5EF4-FFF2-40B4-BE49-F238E27FC236}">
              <a16:creationId xmlns:a16="http://schemas.microsoft.com/office/drawing/2014/main" id="{0794D44E-8074-4719-8198-EAE4E1128DD0}"/>
            </a:ext>
          </a:extLst>
        </xdr:cNvPr>
        <xdr:cNvSpPr txBox="1"/>
      </xdr:nvSpPr>
      <xdr:spPr>
        <a:xfrm>
          <a:off x="9327094" y="1691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813,388</a:t>
          </a:r>
          <a:endParaRPr kumimoji="1" lang="ja-JP" altLang="en-US" sz="1000" b="1">
            <a:solidFill>
              <a:srgbClr val="000080"/>
            </a:solidFill>
            <a:latin typeface="ＭＳ Ｐゴシック"/>
          </a:endParaRPr>
        </a:p>
      </xdr:txBody>
    </xdr:sp>
    <xdr:clientData/>
  </xdr:oneCellAnchor>
  <xdr:oneCellAnchor>
    <xdr:from>
      <xdr:col>13</xdr:col>
      <xdr:colOff>402169</xdr:colOff>
      <xdr:row>101</xdr:row>
      <xdr:rowOff>105097</xdr:rowOff>
    </xdr:from>
    <xdr:ext cx="599010" cy="259045"/>
    <xdr:sp macro="" textlink="">
      <xdr:nvSpPr>
        <xdr:cNvPr id="345" name="n_1mainValue【港湾・漁港】&#10;一人当たり有形固定資産（償却資産）額">
          <a:extLst>
            <a:ext uri="{FF2B5EF4-FFF2-40B4-BE49-F238E27FC236}">
              <a16:creationId xmlns:a16="http://schemas.microsoft.com/office/drawing/2014/main" id="{5BEDFED9-D7D5-4FA7-986E-71FCB04ADBCC}"/>
            </a:ext>
          </a:extLst>
        </xdr:cNvPr>
        <xdr:cNvSpPr txBox="1"/>
      </xdr:nvSpPr>
      <xdr:spPr>
        <a:xfrm>
          <a:off x="9327094" y="1742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730,700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6" name="正方形/長方形 345">
          <a:extLst>
            <a:ext uri="{FF2B5EF4-FFF2-40B4-BE49-F238E27FC236}">
              <a16:creationId xmlns:a16="http://schemas.microsoft.com/office/drawing/2014/main" id="{33FDA105-E141-426D-A301-1AEE464BA80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7" name="正方形/長方形 346">
          <a:extLst>
            <a:ext uri="{FF2B5EF4-FFF2-40B4-BE49-F238E27FC236}">
              <a16:creationId xmlns:a16="http://schemas.microsoft.com/office/drawing/2014/main" id="{0BAF4A2F-B551-4BCD-95C0-3E16A10CF8F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8" name="正方形/長方形 347">
          <a:extLst>
            <a:ext uri="{FF2B5EF4-FFF2-40B4-BE49-F238E27FC236}">
              <a16:creationId xmlns:a16="http://schemas.microsoft.com/office/drawing/2014/main" id="{B9B5DA87-29EE-4AD3-A494-846E8B38B3B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9" name="正方形/長方形 348">
          <a:extLst>
            <a:ext uri="{FF2B5EF4-FFF2-40B4-BE49-F238E27FC236}">
              <a16:creationId xmlns:a16="http://schemas.microsoft.com/office/drawing/2014/main" id="{E791F9E8-BDF4-4E11-92C8-2E655CA6F9E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0" name="正方形/長方形 349">
          <a:extLst>
            <a:ext uri="{FF2B5EF4-FFF2-40B4-BE49-F238E27FC236}">
              <a16:creationId xmlns:a16="http://schemas.microsoft.com/office/drawing/2014/main" id="{5EF733CC-CBE8-4F3B-84CB-2304DD1ADBA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1" name="正方形/長方形 350">
          <a:extLst>
            <a:ext uri="{FF2B5EF4-FFF2-40B4-BE49-F238E27FC236}">
              <a16:creationId xmlns:a16="http://schemas.microsoft.com/office/drawing/2014/main" id="{2D155A15-2AF4-4AEA-B463-01950E4A2ED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2" name="正方形/長方形 351">
          <a:extLst>
            <a:ext uri="{FF2B5EF4-FFF2-40B4-BE49-F238E27FC236}">
              <a16:creationId xmlns:a16="http://schemas.microsoft.com/office/drawing/2014/main" id="{7E068FC8-CC4F-45CF-9F7C-6D7473D19F5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3" name="正方形/長方形 352">
          <a:extLst>
            <a:ext uri="{FF2B5EF4-FFF2-40B4-BE49-F238E27FC236}">
              <a16:creationId xmlns:a16="http://schemas.microsoft.com/office/drawing/2014/main" id="{CE67A304-2067-4DCB-9865-E3A08671AA1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4" name="テキスト ボックス 353">
          <a:extLst>
            <a:ext uri="{FF2B5EF4-FFF2-40B4-BE49-F238E27FC236}">
              <a16:creationId xmlns:a16="http://schemas.microsoft.com/office/drawing/2014/main" id="{9A5395BB-0F35-4D28-81B7-540B2357CCF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5" name="直線コネクタ 354">
          <a:extLst>
            <a:ext uri="{FF2B5EF4-FFF2-40B4-BE49-F238E27FC236}">
              <a16:creationId xmlns:a16="http://schemas.microsoft.com/office/drawing/2014/main" id="{14566D09-652A-4742-B33B-A0142B01110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6" name="テキスト ボックス 355">
          <a:extLst>
            <a:ext uri="{FF2B5EF4-FFF2-40B4-BE49-F238E27FC236}">
              <a16:creationId xmlns:a16="http://schemas.microsoft.com/office/drawing/2014/main" id="{C7995D0B-3A47-469F-8922-33E8BA2B9A6D}"/>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7" name="直線コネクタ 356">
          <a:extLst>
            <a:ext uri="{FF2B5EF4-FFF2-40B4-BE49-F238E27FC236}">
              <a16:creationId xmlns:a16="http://schemas.microsoft.com/office/drawing/2014/main" id="{F6548FD2-7818-4826-9B61-D869A6BAC3A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8" name="テキスト ボックス 357">
          <a:extLst>
            <a:ext uri="{FF2B5EF4-FFF2-40B4-BE49-F238E27FC236}">
              <a16:creationId xmlns:a16="http://schemas.microsoft.com/office/drawing/2014/main" id="{CC933FA9-D8B2-4AF3-96FB-61F7CF227FC1}"/>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9" name="直線コネクタ 358">
          <a:extLst>
            <a:ext uri="{FF2B5EF4-FFF2-40B4-BE49-F238E27FC236}">
              <a16:creationId xmlns:a16="http://schemas.microsoft.com/office/drawing/2014/main" id="{C7A3E396-9D80-4868-BE26-0A72FFC7D6B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0" name="テキスト ボックス 359">
          <a:extLst>
            <a:ext uri="{FF2B5EF4-FFF2-40B4-BE49-F238E27FC236}">
              <a16:creationId xmlns:a16="http://schemas.microsoft.com/office/drawing/2014/main" id="{D2D91C4A-6552-461A-9638-5ACC612B49E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1" name="直線コネクタ 360">
          <a:extLst>
            <a:ext uri="{FF2B5EF4-FFF2-40B4-BE49-F238E27FC236}">
              <a16:creationId xmlns:a16="http://schemas.microsoft.com/office/drawing/2014/main" id="{A46913F5-91E7-4CFA-8682-77165254831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2" name="テキスト ボックス 361">
          <a:extLst>
            <a:ext uri="{FF2B5EF4-FFF2-40B4-BE49-F238E27FC236}">
              <a16:creationId xmlns:a16="http://schemas.microsoft.com/office/drawing/2014/main" id="{FB356759-365F-40AC-A4EE-58905E40E0B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3" name="直線コネクタ 362">
          <a:extLst>
            <a:ext uri="{FF2B5EF4-FFF2-40B4-BE49-F238E27FC236}">
              <a16:creationId xmlns:a16="http://schemas.microsoft.com/office/drawing/2014/main" id="{F3D803A1-1447-42F7-9E29-B796CA10B65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4" name="テキスト ボックス 363">
          <a:extLst>
            <a:ext uri="{FF2B5EF4-FFF2-40B4-BE49-F238E27FC236}">
              <a16:creationId xmlns:a16="http://schemas.microsoft.com/office/drawing/2014/main" id="{BBE81482-00E8-42D9-8F96-EE1C82EDFBE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5" name="直線コネクタ 364">
          <a:extLst>
            <a:ext uri="{FF2B5EF4-FFF2-40B4-BE49-F238E27FC236}">
              <a16:creationId xmlns:a16="http://schemas.microsoft.com/office/drawing/2014/main" id="{56A6BFAB-ACA8-4993-AE4A-CEC754C1379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6" name="テキスト ボックス 365">
          <a:extLst>
            <a:ext uri="{FF2B5EF4-FFF2-40B4-BE49-F238E27FC236}">
              <a16:creationId xmlns:a16="http://schemas.microsoft.com/office/drawing/2014/main" id="{E63CEE8C-53F8-4B92-B828-9DEE14B5C07E}"/>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7" name="直線コネクタ 366">
          <a:extLst>
            <a:ext uri="{FF2B5EF4-FFF2-40B4-BE49-F238E27FC236}">
              <a16:creationId xmlns:a16="http://schemas.microsoft.com/office/drawing/2014/main" id="{ABA1C40C-A36C-45C3-A213-DAE9809510F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8" name="テキスト ボックス 367">
          <a:extLst>
            <a:ext uri="{FF2B5EF4-FFF2-40B4-BE49-F238E27FC236}">
              <a16:creationId xmlns:a16="http://schemas.microsoft.com/office/drawing/2014/main" id="{2A829A90-DF1D-43F3-9667-76256B4D378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9" name="【認定こども園・幼稚園・保育所】&#10;有形固定資産減価償却率グラフ枠">
          <a:extLst>
            <a:ext uri="{FF2B5EF4-FFF2-40B4-BE49-F238E27FC236}">
              <a16:creationId xmlns:a16="http://schemas.microsoft.com/office/drawing/2014/main" id="{F93F347C-E96D-4333-8A43-FCFA516948B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370" name="直線コネクタ 369">
          <a:extLst>
            <a:ext uri="{FF2B5EF4-FFF2-40B4-BE49-F238E27FC236}">
              <a16:creationId xmlns:a16="http://schemas.microsoft.com/office/drawing/2014/main" id="{5286FB32-5273-41F2-8FC2-183D6B17F71C}"/>
            </a:ext>
          </a:extLst>
        </xdr:cNvPr>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371" name="【認定こども園・幼稚園・保育所】&#10;有形固定資産減価償却率最小値テキスト">
          <a:extLst>
            <a:ext uri="{FF2B5EF4-FFF2-40B4-BE49-F238E27FC236}">
              <a16:creationId xmlns:a16="http://schemas.microsoft.com/office/drawing/2014/main" id="{20854A0F-43CF-4A42-B2A8-A31F88ECEC50}"/>
            </a:ext>
          </a:extLst>
        </xdr:cNvPr>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372" name="直線コネクタ 371">
          <a:extLst>
            <a:ext uri="{FF2B5EF4-FFF2-40B4-BE49-F238E27FC236}">
              <a16:creationId xmlns:a16="http://schemas.microsoft.com/office/drawing/2014/main" id="{5994E154-EB36-483A-A426-927537BACFB0}"/>
            </a:ext>
          </a:extLst>
        </xdr:cNvPr>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73" name="【認定こども園・幼稚園・保育所】&#10;有形固定資産減価償却率最大値テキスト">
          <a:extLst>
            <a:ext uri="{FF2B5EF4-FFF2-40B4-BE49-F238E27FC236}">
              <a16:creationId xmlns:a16="http://schemas.microsoft.com/office/drawing/2014/main" id="{634B8839-06CE-4C74-A393-944C793C84F9}"/>
            </a:ext>
          </a:extLst>
        </xdr:cNvPr>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74" name="直線コネクタ 373">
          <a:extLst>
            <a:ext uri="{FF2B5EF4-FFF2-40B4-BE49-F238E27FC236}">
              <a16:creationId xmlns:a16="http://schemas.microsoft.com/office/drawing/2014/main" id="{4AC21702-688A-47D0-9C0C-07F76509A117}"/>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32402</xdr:rowOff>
    </xdr:from>
    <xdr:ext cx="405111" cy="259045"/>
    <xdr:sp macro="" textlink="">
      <xdr:nvSpPr>
        <xdr:cNvPr id="375" name="【認定こども園・幼稚園・保育所】&#10;有形固定資産減価償却率平均値テキスト">
          <a:extLst>
            <a:ext uri="{FF2B5EF4-FFF2-40B4-BE49-F238E27FC236}">
              <a16:creationId xmlns:a16="http://schemas.microsoft.com/office/drawing/2014/main" id="{9259E31F-80DD-4B00-AC61-BB5D05BE7DED}"/>
            </a:ext>
          </a:extLst>
        </xdr:cNvPr>
        <xdr:cNvSpPr txBox="1"/>
      </xdr:nvSpPr>
      <xdr:spPr>
        <a:xfrm>
          <a:off x="16408400" y="654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376" name="フローチャート : 判断 375">
          <a:extLst>
            <a:ext uri="{FF2B5EF4-FFF2-40B4-BE49-F238E27FC236}">
              <a16:creationId xmlns:a16="http://schemas.microsoft.com/office/drawing/2014/main" id="{441EBFC8-91C9-49B8-A74E-B14E9A094EC2}"/>
            </a:ext>
          </a:extLst>
        </xdr:cNvPr>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77" name="フローチャート : 判断 376">
          <a:extLst>
            <a:ext uri="{FF2B5EF4-FFF2-40B4-BE49-F238E27FC236}">
              <a16:creationId xmlns:a16="http://schemas.microsoft.com/office/drawing/2014/main" id="{B0305458-E523-4CFB-B1F2-DBA210A0BF34}"/>
            </a:ext>
          </a:extLst>
        </xdr:cNvPr>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C863B064-61DF-431E-A420-7438AD96417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3FD3B959-CD84-4686-B02E-44AFFEE971A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64BD84AF-298F-4E4F-A4F7-FFD5D07C323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1FCECF1C-7F7F-4214-82A0-E392C7B0119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4F48A2D6-E4C8-44C8-A0D7-1DA93DAE718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160655</xdr:rowOff>
    </xdr:from>
    <xdr:to>
      <xdr:col>22</xdr:col>
      <xdr:colOff>415925</xdr:colOff>
      <xdr:row>40</xdr:row>
      <xdr:rowOff>90805</xdr:rowOff>
    </xdr:to>
    <xdr:sp macro="" textlink="">
      <xdr:nvSpPr>
        <xdr:cNvPr id="383" name="円/楕円 382">
          <a:extLst>
            <a:ext uri="{FF2B5EF4-FFF2-40B4-BE49-F238E27FC236}">
              <a16:creationId xmlns:a16="http://schemas.microsoft.com/office/drawing/2014/main" id="{C709CDE5-02A5-41EA-BBCF-7F096F8CEF91}"/>
            </a:ext>
          </a:extLst>
        </xdr:cNvPr>
        <xdr:cNvSpPr/>
      </xdr:nvSpPr>
      <xdr:spPr>
        <a:xfrm>
          <a:off x="154305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92092</xdr:rowOff>
    </xdr:from>
    <xdr:ext cx="405111" cy="259045"/>
    <xdr:sp macro="" textlink="">
      <xdr:nvSpPr>
        <xdr:cNvPr id="384" name="n_1aveValue【認定こども園・幼稚園・保育所】&#10;有形固定資産減価償却率">
          <a:extLst>
            <a:ext uri="{FF2B5EF4-FFF2-40B4-BE49-F238E27FC236}">
              <a16:creationId xmlns:a16="http://schemas.microsoft.com/office/drawing/2014/main" id="{3525C01C-1F09-4CCF-AA05-A86C7680464C}"/>
            </a:ext>
          </a:extLst>
        </xdr:cNvPr>
        <xdr:cNvSpPr txBox="1"/>
      </xdr:nvSpPr>
      <xdr:spPr>
        <a:xfrm>
          <a:off x="15266043"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81932</xdr:rowOff>
    </xdr:from>
    <xdr:ext cx="405111" cy="259045"/>
    <xdr:sp macro="" textlink="">
      <xdr:nvSpPr>
        <xdr:cNvPr id="385" name="n_1mainValue【認定こども園・幼稚園・保育所】&#10;有形固定資産減価償却率">
          <a:extLst>
            <a:ext uri="{FF2B5EF4-FFF2-40B4-BE49-F238E27FC236}">
              <a16:creationId xmlns:a16="http://schemas.microsoft.com/office/drawing/2014/main" id="{E14C628E-5C2D-4AB3-BD37-471F8F3909E5}"/>
            </a:ext>
          </a:extLst>
        </xdr:cNvPr>
        <xdr:cNvSpPr txBox="1"/>
      </xdr:nvSpPr>
      <xdr:spPr>
        <a:xfrm>
          <a:off x="15266043"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6" name="正方形/長方形 385">
          <a:extLst>
            <a:ext uri="{FF2B5EF4-FFF2-40B4-BE49-F238E27FC236}">
              <a16:creationId xmlns:a16="http://schemas.microsoft.com/office/drawing/2014/main" id="{373C0BBF-165A-4045-A300-EC18B4B44E9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7" name="正方形/長方形 386">
          <a:extLst>
            <a:ext uri="{FF2B5EF4-FFF2-40B4-BE49-F238E27FC236}">
              <a16:creationId xmlns:a16="http://schemas.microsoft.com/office/drawing/2014/main" id="{707CC226-6910-4F2A-99C4-D145F6BDEF9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8" name="正方形/長方形 387">
          <a:extLst>
            <a:ext uri="{FF2B5EF4-FFF2-40B4-BE49-F238E27FC236}">
              <a16:creationId xmlns:a16="http://schemas.microsoft.com/office/drawing/2014/main" id="{2F0FCFC3-3986-45E3-AD1E-DEED7023FB1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9" name="正方形/長方形 388">
          <a:extLst>
            <a:ext uri="{FF2B5EF4-FFF2-40B4-BE49-F238E27FC236}">
              <a16:creationId xmlns:a16="http://schemas.microsoft.com/office/drawing/2014/main" id="{BEB47778-9FBB-447D-811D-B4B433CA1F6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0" name="正方形/長方形 389">
          <a:extLst>
            <a:ext uri="{FF2B5EF4-FFF2-40B4-BE49-F238E27FC236}">
              <a16:creationId xmlns:a16="http://schemas.microsoft.com/office/drawing/2014/main" id="{FEDCF5D1-4BF6-42F5-800F-F94440C46B6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1" name="正方形/長方形 390">
          <a:extLst>
            <a:ext uri="{FF2B5EF4-FFF2-40B4-BE49-F238E27FC236}">
              <a16:creationId xmlns:a16="http://schemas.microsoft.com/office/drawing/2014/main" id="{6E16B16E-45D4-4512-90C1-1AA3899BB16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2" name="正方形/長方形 391">
          <a:extLst>
            <a:ext uri="{FF2B5EF4-FFF2-40B4-BE49-F238E27FC236}">
              <a16:creationId xmlns:a16="http://schemas.microsoft.com/office/drawing/2014/main" id="{8981D667-E905-4392-9619-E8C727AF227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3" name="正方形/長方形 392">
          <a:extLst>
            <a:ext uri="{FF2B5EF4-FFF2-40B4-BE49-F238E27FC236}">
              <a16:creationId xmlns:a16="http://schemas.microsoft.com/office/drawing/2014/main" id="{E8DAA2BD-02E2-49F3-98C7-76CF12224DB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4" name="テキスト ボックス 393">
          <a:extLst>
            <a:ext uri="{FF2B5EF4-FFF2-40B4-BE49-F238E27FC236}">
              <a16:creationId xmlns:a16="http://schemas.microsoft.com/office/drawing/2014/main" id="{27CAC135-57A2-4C96-889B-75A6B1B408C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5" name="直線コネクタ 394">
          <a:extLst>
            <a:ext uri="{FF2B5EF4-FFF2-40B4-BE49-F238E27FC236}">
              <a16:creationId xmlns:a16="http://schemas.microsoft.com/office/drawing/2014/main" id="{032E338C-3EF8-49B4-8FE8-1B0B22F9B6F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133350</xdr:rowOff>
    </xdr:from>
    <xdr:to>
      <xdr:col>33</xdr:col>
      <xdr:colOff>314325</xdr:colOff>
      <xdr:row>42</xdr:row>
      <xdr:rowOff>133350</xdr:rowOff>
    </xdr:to>
    <xdr:cxnSp macro="">
      <xdr:nvCxnSpPr>
        <xdr:cNvPr id="396" name="直線コネクタ 395">
          <a:extLst>
            <a:ext uri="{FF2B5EF4-FFF2-40B4-BE49-F238E27FC236}">
              <a16:creationId xmlns:a16="http://schemas.microsoft.com/office/drawing/2014/main" id="{12F2F7CE-CB46-48D4-BDC9-1E53131D77C7}"/>
            </a:ext>
          </a:extLst>
        </xdr:cNvPr>
        <xdr:cNvCxnSpPr/>
      </xdr:nvCxnSpPr>
      <xdr:spPr>
        <a:xfrm>
          <a:off x="18288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162577</xdr:rowOff>
    </xdr:from>
    <xdr:ext cx="467179" cy="259045"/>
    <xdr:sp macro="" textlink="">
      <xdr:nvSpPr>
        <xdr:cNvPr id="397" name="テキスト ボックス 396">
          <a:extLst>
            <a:ext uri="{FF2B5EF4-FFF2-40B4-BE49-F238E27FC236}">
              <a16:creationId xmlns:a16="http://schemas.microsoft.com/office/drawing/2014/main" id="{EBF4E0B2-2839-4842-87D4-7D272270ED73}"/>
            </a:ext>
          </a:extLst>
        </xdr:cNvPr>
        <xdr:cNvSpPr txBox="1"/>
      </xdr:nvSpPr>
      <xdr:spPr>
        <a:xfrm>
          <a:off x="17820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19050</xdr:rowOff>
    </xdr:from>
    <xdr:to>
      <xdr:col>33</xdr:col>
      <xdr:colOff>314325</xdr:colOff>
      <xdr:row>41</xdr:row>
      <xdr:rowOff>19050</xdr:rowOff>
    </xdr:to>
    <xdr:cxnSp macro="">
      <xdr:nvCxnSpPr>
        <xdr:cNvPr id="398" name="直線コネクタ 397">
          <a:extLst>
            <a:ext uri="{FF2B5EF4-FFF2-40B4-BE49-F238E27FC236}">
              <a16:creationId xmlns:a16="http://schemas.microsoft.com/office/drawing/2014/main" id="{0D22217E-9835-414B-9E08-03D450DF7ADC}"/>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48277</xdr:rowOff>
    </xdr:from>
    <xdr:ext cx="467179" cy="259045"/>
    <xdr:sp macro="" textlink="">
      <xdr:nvSpPr>
        <xdr:cNvPr id="399" name="テキスト ボックス 398">
          <a:extLst>
            <a:ext uri="{FF2B5EF4-FFF2-40B4-BE49-F238E27FC236}">
              <a16:creationId xmlns:a16="http://schemas.microsoft.com/office/drawing/2014/main" id="{5C80433B-4FF9-41C4-A483-11D74CC20D0D}"/>
            </a:ext>
          </a:extLst>
        </xdr:cNvPr>
        <xdr:cNvSpPr txBox="1"/>
      </xdr:nvSpPr>
      <xdr:spPr>
        <a:xfrm>
          <a:off x="17820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76200</xdr:rowOff>
    </xdr:from>
    <xdr:to>
      <xdr:col>33</xdr:col>
      <xdr:colOff>314325</xdr:colOff>
      <xdr:row>39</xdr:row>
      <xdr:rowOff>76200</xdr:rowOff>
    </xdr:to>
    <xdr:cxnSp macro="">
      <xdr:nvCxnSpPr>
        <xdr:cNvPr id="400" name="直線コネクタ 399">
          <a:extLst>
            <a:ext uri="{FF2B5EF4-FFF2-40B4-BE49-F238E27FC236}">
              <a16:creationId xmlns:a16="http://schemas.microsoft.com/office/drawing/2014/main" id="{42ADB378-373A-4014-BE7D-774849C0CB30}"/>
            </a:ext>
          </a:extLst>
        </xdr:cNvPr>
        <xdr:cNvCxnSpPr/>
      </xdr:nvCxnSpPr>
      <xdr:spPr>
        <a:xfrm>
          <a:off x="18288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105427</xdr:rowOff>
    </xdr:from>
    <xdr:ext cx="467179" cy="259045"/>
    <xdr:sp macro="" textlink="">
      <xdr:nvSpPr>
        <xdr:cNvPr id="401" name="テキスト ボックス 400">
          <a:extLst>
            <a:ext uri="{FF2B5EF4-FFF2-40B4-BE49-F238E27FC236}">
              <a16:creationId xmlns:a16="http://schemas.microsoft.com/office/drawing/2014/main" id="{C0487CCE-DE70-4929-B51A-A1DC4B05ECB2}"/>
            </a:ext>
          </a:extLst>
        </xdr:cNvPr>
        <xdr:cNvSpPr txBox="1"/>
      </xdr:nvSpPr>
      <xdr:spPr>
        <a:xfrm>
          <a:off x="17820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2" name="直線コネクタ 401">
          <a:extLst>
            <a:ext uri="{FF2B5EF4-FFF2-40B4-BE49-F238E27FC236}">
              <a16:creationId xmlns:a16="http://schemas.microsoft.com/office/drawing/2014/main" id="{7130DB1D-40C0-4FAB-982D-C80596BA320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03" name="テキスト ボックス 402">
          <a:extLst>
            <a:ext uri="{FF2B5EF4-FFF2-40B4-BE49-F238E27FC236}">
              <a16:creationId xmlns:a16="http://schemas.microsoft.com/office/drawing/2014/main" id="{9F27F2FD-A3F0-453C-96A4-981E3684088B}"/>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36</xdr:row>
      <xdr:rowOff>19050</xdr:rowOff>
    </xdr:from>
    <xdr:to>
      <xdr:col>33</xdr:col>
      <xdr:colOff>314325</xdr:colOff>
      <xdr:row>36</xdr:row>
      <xdr:rowOff>19050</xdr:rowOff>
    </xdr:to>
    <xdr:cxnSp macro="">
      <xdr:nvCxnSpPr>
        <xdr:cNvPr id="404" name="直線コネクタ 403">
          <a:extLst>
            <a:ext uri="{FF2B5EF4-FFF2-40B4-BE49-F238E27FC236}">
              <a16:creationId xmlns:a16="http://schemas.microsoft.com/office/drawing/2014/main" id="{FB3D494B-ACCE-48C4-8157-FE46D3E3B491}"/>
            </a:ext>
          </a:extLst>
        </xdr:cNvPr>
        <xdr:cNvCxnSpPr/>
      </xdr:nvCxnSpPr>
      <xdr:spPr>
        <a:xfrm>
          <a:off x="18288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48277</xdr:rowOff>
    </xdr:from>
    <xdr:ext cx="467179" cy="259045"/>
    <xdr:sp macro="" textlink="">
      <xdr:nvSpPr>
        <xdr:cNvPr id="405" name="テキスト ボックス 404">
          <a:extLst>
            <a:ext uri="{FF2B5EF4-FFF2-40B4-BE49-F238E27FC236}">
              <a16:creationId xmlns:a16="http://schemas.microsoft.com/office/drawing/2014/main" id="{0A5E0ECC-29C4-4413-A3E6-B5D845D75784}"/>
            </a:ext>
          </a:extLst>
        </xdr:cNvPr>
        <xdr:cNvSpPr txBox="1"/>
      </xdr:nvSpPr>
      <xdr:spPr>
        <a:xfrm>
          <a:off x="17820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06" name="直線コネクタ 405">
          <a:extLst>
            <a:ext uri="{FF2B5EF4-FFF2-40B4-BE49-F238E27FC236}">
              <a16:creationId xmlns:a16="http://schemas.microsoft.com/office/drawing/2014/main" id="{C0DD79D1-4AF8-4F17-B373-3339AB3D085C}"/>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105427</xdr:rowOff>
    </xdr:from>
    <xdr:ext cx="467179" cy="259045"/>
    <xdr:sp macro="" textlink="">
      <xdr:nvSpPr>
        <xdr:cNvPr id="407" name="テキスト ボックス 406">
          <a:extLst>
            <a:ext uri="{FF2B5EF4-FFF2-40B4-BE49-F238E27FC236}">
              <a16:creationId xmlns:a16="http://schemas.microsoft.com/office/drawing/2014/main" id="{7B4D765E-3A43-4C89-BD06-8B35865F199F}"/>
            </a:ext>
          </a:extLst>
        </xdr:cNvPr>
        <xdr:cNvSpPr txBox="1"/>
      </xdr:nvSpPr>
      <xdr:spPr>
        <a:xfrm>
          <a:off x="17820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32</xdr:row>
      <xdr:rowOff>133350</xdr:rowOff>
    </xdr:from>
    <xdr:to>
      <xdr:col>33</xdr:col>
      <xdr:colOff>314325</xdr:colOff>
      <xdr:row>32</xdr:row>
      <xdr:rowOff>133350</xdr:rowOff>
    </xdr:to>
    <xdr:cxnSp macro="">
      <xdr:nvCxnSpPr>
        <xdr:cNvPr id="408" name="直線コネクタ 407">
          <a:extLst>
            <a:ext uri="{FF2B5EF4-FFF2-40B4-BE49-F238E27FC236}">
              <a16:creationId xmlns:a16="http://schemas.microsoft.com/office/drawing/2014/main" id="{161A8E2A-8718-4D6D-8942-0CE98F4CBFBB}"/>
            </a:ext>
          </a:extLst>
        </xdr:cNvPr>
        <xdr:cNvCxnSpPr/>
      </xdr:nvCxnSpPr>
      <xdr:spPr>
        <a:xfrm>
          <a:off x="18288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162577</xdr:rowOff>
    </xdr:from>
    <xdr:ext cx="467179" cy="259045"/>
    <xdr:sp macro="" textlink="">
      <xdr:nvSpPr>
        <xdr:cNvPr id="409" name="テキスト ボックス 408">
          <a:extLst>
            <a:ext uri="{FF2B5EF4-FFF2-40B4-BE49-F238E27FC236}">
              <a16:creationId xmlns:a16="http://schemas.microsoft.com/office/drawing/2014/main" id="{D24B2796-62E7-474D-AF15-B8B040F511D6}"/>
            </a:ext>
          </a:extLst>
        </xdr:cNvPr>
        <xdr:cNvSpPr txBox="1"/>
      </xdr:nvSpPr>
      <xdr:spPr>
        <a:xfrm>
          <a:off x="17820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0" name="直線コネクタ 409">
          <a:extLst>
            <a:ext uri="{FF2B5EF4-FFF2-40B4-BE49-F238E27FC236}">
              <a16:creationId xmlns:a16="http://schemas.microsoft.com/office/drawing/2014/main" id="{9733ED6B-8D7E-46F1-97F5-96244DD7C4F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1" name="テキスト ボックス 410">
          <a:extLst>
            <a:ext uri="{FF2B5EF4-FFF2-40B4-BE49-F238E27FC236}">
              <a16:creationId xmlns:a16="http://schemas.microsoft.com/office/drawing/2014/main" id="{9A8E58FC-D07A-44A3-A0BA-13C8D70C674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2" name="【認定こども園・幼稚園・保育所】&#10;一人当たり面積グラフ枠">
          <a:extLst>
            <a:ext uri="{FF2B5EF4-FFF2-40B4-BE49-F238E27FC236}">
              <a16:creationId xmlns:a16="http://schemas.microsoft.com/office/drawing/2014/main" id="{529C09BD-2AED-4221-92B5-F9D4028F1B7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36195</xdr:rowOff>
    </xdr:from>
    <xdr:to>
      <xdr:col>32</xdr:col>
      <xdr:colOff>186689</xdr:colOff>
      <xdr:row>41</xdr:row>
      <xdr:rowOff>141922</xdr:rowOff>
    </xdr:to>
    <xdr:cxnSp macro="">
      <xdr:nvCxnSpPr>
        <xdr:cNvPr id="413" name="直線コネクタ 412">
          <a:extLst>
            <a:ext uri="{FF2B5EF4-FFF2-40B4-BE49-F238E27FC236}">
              <a16:creationId xmlns:a16="http://schemas.microsoft.com/office/drawing/2014/main" id="{0208D096-D5D0-4E9F-9AA2-A857EA5B6F35}"/>
            </a:ext>
          </a:extLst>
        </xdr:cNvPr>
        <xdr:cNvCxnSpPr/>
      </xdr:nvCxnSpPr>
      <xdr:spPr>
        <a:xfrm flipV="1">
          <a:off x="22160864" y="6036945"/>
          <a:ext cx="0" cy="113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145749</xdr:rowOff>
    </xdr:from>
    <xdr:ext cx="469744" cy="259045"/>
    <xdr:sp macro="" textlink="">
      <xdr:nvSpPr>
        <xdr:cNvPr id="414" name="【認定こども園・幼稚園・保育所】&#10;一人当たり面積最小値テキスト">
          <a:extLst>
            <a:ext uri="{FF2B5EF4-FFF2-40B4-BE49-F238E27FC236}">
              <a16:creationId xmlns:a16="http://schemas.microsoft.com/office/drawing/2014/main" id="{9AB2BB55-B5E6-4F54-B201-3F66FC831703}"/>
            </a:ext>
          </a:extLst>
        </xdr:cNvPr>
        <xdr:cNvSpPr txBox="1"/>
      </xdr:nvSpPr>
      <xdr:spPr>
        <a:xfrm>
          <a:off x="22250400" y="7175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141922</xdr:rowOff>
    </xdr:from>
    <xdr:to>
      <xdr:col>32</xdr:col>
      <xdr:colOff>276225</xdr:colOff>
      <xdr:row>41</xdr:row>
      <xdr:rowOff>141922</xdr:rowOff>
    </xdr:to>
    <xdr:cxnSp macro="">
      <xdr:nvCxnSpPr>
        <xdr:cNvPr id="415" name="直線コネクタ 414">
          <a:extLst>
            <a:ext uri="{FF2B5EF4-FFF2-40B4-BE49-F238E27FC236}">
              <a16:creationId xmlns:a16="http://schemas.microsoft.com/office/drawing/2014/main" id="{7A440D0D-587B-4B3E-A420-87EDB217D5A7}"/>
            </a:ext>
          </a:extLst>
        </xdr:cNvPr>
        <xdr:cNvCxnSpPr/>
      </xdr:nvCxnSpPr>
      <xdr:spPr>
        <a:xfrm>
          <a:off x="22072600" y="717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154322</xdr:rowOff>
    </xdr:from>
    <xdr:ext cx="469744" cy="259045"/>
    <xdr:sp macro="" textlink="">
      <xdr:nvSpPr>
        <xdr:cNvPr id="416" name="【認定こども園・幼稚園・保育所】&#10;一人当たり面積最大値テキスト">
          <a:extLst>
            <a:ext uri="{FF2B5EF4-FFF2-40B4-BE49-F238E27FC236}">
              <a16:creationId xmlns:a16="http://schemas.microsoft.com/office/drawing/2014/main" id="{6BD52B11-5B5C-4A26-A403-AE3A6577648C}"/>
            </a:ext>
          </a:extLst>
        </xdr:cNvPr>
        <xdr:cNvSpPr txBox="1"/>
      </xdr:nvSpPr>
      <xdr:spPr>
        <a:xfrm>
          <a:off x="22250400" y="581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35</xdr:row>
      <xdr:rowOff>36195</xdr:rowOff>
    </xdr:from>
    <xdr:to>
      <xdr:col>32</xdr:col>
      <xdr:colOff>276225</xdr:colOff>
      <xdr:row>35</xdr:row>
      <xdr:rowOff>36195</xdr:rowOff>
    </xdr:to>
    <xdr:cxnSp macro="">
      <xdr:nvCxnSpPr>
        <xdr:cNvPr id="417" name="直線コネクタ 416">
          <a:extLst>
            <a:ext uri="{FF2B5EF4-FFF2-40B4-BE49-F238E27FC236}">
              <a16:creationId xmlns:a16="http://schemas.microsoft.com/office/drawing/2014/main" id="{3851A809-8042-462D-BF54-E1543352A953}"/>
            </a:ext>
          </a:extLst>
        </xdr:cNvPr>
        <xdr:cNvCxnSpPr/>
      </xdr:nvCxnSpPr>
      <xdr:spPr>
        <a:xfrm>
          <a:off x="22072600" y="6036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75265</xdr:rowOff>
    </xdr:from>
    <xdr:ext cx="469744" cy="259045"/>
    <xdr:sp macro="" textlink="">
      <xdr:nvSpPr>
        <xdr:cNvPr id="418" name="【認定こども園・幼稚園・保育所】&#10;一人当たり面積平均値テキスト">
          <a:extLst>
            <a:ext uri="{FF2B5EF4-FFF2-40B4-BE49-F238E27FC236}">
              <a16:creationId xmlns:a16="http://schemas.microsoft.com/office/drawing/2014/main" id="{6A22232E-599D-47AB-BA4E-B595A1FFB676}"/>
            </a:ext>
          </a:extLst>
        </xdr:cNvPr>
        <xdr:cNvSpPr txBox="1"/>
      </xdr:nvSpPr>
      <xdr:spPr>
        <a:xfrm>
          <a:off x="22250400" y="641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96838</xdr:rowOff>
    </xdr:from>
    <xdr:to>
      <xdr:col>32</xdr:col>
      <xdr:colOff>238125</xdr:colOff>
      <xdr:row>38</xdr:row>
      <xdr:rowOff>26988</xdr:rowOff>
    </xdr:to>
    <xdr:sp macro="" textlink="">
      <xdr:nvSpPr>
        <xdr:cNvPr id="419" name="フローチャート : 判断 418">
          <a:extLst>
            <a:ext uri="{FF2B5EF4-FFF2-40B4-BE49-F238E27FC236}">
              <a16:creationId xmlns:a16="http://schemas.microsoft.com/office/drawing/2014/main" id="{1492A910-4ACF-4A5A-870C-C1520C44EFD9}"/>
            </a:ext>
          </a:extLst>
        </xdr:cNvPr>
        <xdr:cNvSpPr/>
      </xdr:nvSpPr>
      <xdr:spPr>
        <a:xfrm>
          <a:off x="22110700" y="644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8255</xdr:rowOff>
    </xdr:from>
    <xdr:to>
      <xdr:col>31</xdr:col>
      <xdr:colOff>85725</xdr:colOff>
      <xdr:row>38</xdr:row>
      <xdr:rowOff>109855</xdr:rowOff>
    </xdr:to>
    <xdr:sp macro="" textlink="">
      <xdr:nvSpPr>
        <xdr:cNvPr id="420" name="フローチャート : 判断 419">
          <a:extLst>
            <a:ext uri="{FF2B5EF4-FFF2-40B4-BE49-F238E27FC236}">
              <a16:creationId xmlns:a16="http://schemas.microsoft.com/office/drawing/2014/main" id="{528A41AB-8BB7-42FB-AD60-A9D813DA9CC7}"/>
            </a:ext>
          </a:extLst>
        </xdr:cNvPr>
        <xdr:cNvSpPr/>
      </xdr:nvSpPr>
      <xdr:spPr>
        <a:xfrm>
          <a:off x="2127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5DB4D00D-55FB-4ED8-8126-12269103B4A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B74CB569-9694-4135-B8A0-FBE513DD4B8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D4932ECF-0C91-4315-9542-81E7390DC2D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7C82EC80-E2DC-45AF-BA29-BA3339C93F8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C1B4E4F1-14D4-4404-B003-48AF4F72AF6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62547</xdr:rowOff>
    </xdr:from>
    <xdr:to>
      <xdr:col>31</xdr:col>
      <xdr:colOff>85725</xdr:colOff>
      <xdr:row>33</xdr:row>
      <xdr:rowOff>164147</xdr:rowOff>
    </xdr:to>
    <xdr:sp macro="" textlink="">
      <xdr:nvSpPr>
        <xdr:cNvPr id="426" name="円/楕円 425">
          <a:extLst>
            <a:ext uri="{FF2B5EF4-FFF2-40B4-BE49-F238E27FC236}">
              <a16:creationId xmlns:a16="http://schemas.microsoft.com/office/drawing/2014/main" id="{4420AEAA-6FDF-4140-9459-BFB76ED8CE51}"/>
            </a:ext>
          </a:extLst>
        </xdr:cNvPr>
        <xdr:cNvSpPr/>
      </xdr:nvSpPr>
      <xdr:spPr>
        <a:xfrm>
          <a:off x="21272500" y="572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100982</xdr:rowOff>
    </xdr:from>
    <xdr:ext cx="469744" cy="259045"/>
    <xdr:sp macro="" textlink="">
      <xdr:nvSpPr>
        <xdr:cNvPr id="427" name="n_1aveValue【認定こども園・幼稚園・保育所】&#10;一人当たり面積">
          <a:extLst>
            <a:ext uri="{FF2B5EF4-FFF2-40B4-BE49-F238E27FC236}">
              <a16:creationId xmlns:a16="http://schemas.microsoft.com/office/drawing/2014/main" id="{D7CEB93A-25DB-4A1E-81AE-61F2B6AC6C7F}"/>
            </a:ext>
          </a:extLst>
        </xdr:cNvPr>
        <xdr:cNvSpPr txBox="1"/>
      </xdr:nvSpPr>
      <xdr:spPr>
        <a:xfrm>
          <a:off x="21075727" y="661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9224</xdr:rowOff>
    </xdr:from>
    <xdr:ext cx="469744" cy="259045"/>
    <xdr:sp macro="" textlink="">
      <xdr:nvSpPr>
        <xdr:cNvPr id="428" name="n_1mainValue【認定こども園・幼稚園・保育所】&#10;一人当たり面積">
          <a:extLst>
            <a:ext uri="{FF2B5EF4-FFF2-40B4-BE49-F238E27FC236}">
              <a16:creationId xmlns:a16="http://schemas.microsoft.com/office/drawing/2014/main" id="{DEC67B4B-FCA5-4F79-9A27-00C8BFD12F56}"/>
            </a:ext>
          </a:extLst>
        </xdr:cNvPr>
        <xdr:cNvSpPr txBox="1"/>
      </xdr:nvSpPr>
      <xdr:spPr>
        <a:xfrm>
          <a:off x="21075727" y="549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0.547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9" name="正方形/長方形 428">
          <a:extLst>
            <a:ext uri="{FF2B5EF4-FFF2-40B4-BE49-F238E27FC236}">
              <a16:creationId xmlns:a16="http://schemas.microsoft.com/office/drawing/2014/main" id="{C16D815E-209C-4FB1-9816-911A2E28B7B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0" name="正方形/長方形 429">
          <a:extLst>
            <a:ext uri="{FF2B5EF4-FFF2-40B4-BE49-F238E27FC236}">
              <a16:creationId xmlns:a16="http://schemas.microsoft.com/office/drawing/2014/main" id="{33BA67CB-2DDA-4F75-8BB9-D8DB398A0E5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1" name="正方形/長方形 430">
          <a:extLst>
            <a:ext uri="{FF2B5EF4-FFF2-40B4-BE49-F238E27FC236}">
              <a16:creationId xmlns:a16="http://schemas.microsoft.com/office/drawing/2014/main" id="{CEBEB4F6-D971-4A0A-8EC2-D8C799D1C89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2" name="正方形/長方形 431">
          <a:extLst>
            <a:ext uri="{FF2B5EF4-FFF2-40B4-BE49-F238E27FC236}">
              <a16:creationId xmlns:a16="http://schemas.microsoft.com/office/drawing/2014/main" id="{770FBCB7-93B5-4612-BCD8-AA78373C1E8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3" name="正方形/長方形 432">
          <a:extLst>
            <a:ext uri="{FF2B5EF4-FFF2-40B4-BE49-F238E27FC236}">
              <a16:creationId xmlns:a16="http://schemas.microsoft.com/office/drawing/2014/main" id="{74E3E411-9F3E-4C53-82A3-CEC36A73834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4" name="正方形/長方形 433">
          <a:extLst>
            <a:ext uri="{FF2B5EF4-FFF2-40B4-BE49-F238E27FC236}">
              <a16:creationId xmlns:a16="http://schemas.microsoft.com/office/drawing/2014/main" id="{12E91BA0-AD3F-4CF1-839A-2279FB4448B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5" name="正方形/長方形 434">
          <a:extLst>
            <a:ext uri="{FF2B5EF4-FFF2-40B4-BE49-F238E27FC236}">
              <a16:creationId xmlns:a16="http://schemas.microsoft.com/office/drawing/2014/main" id="{0013AA34-9CA2-4AF8-AD2F-1C0AACD8A35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6" name="正方形/長方形 435">
          <a:extLst>
            <a:ext uri="{FF2B5EF4-FFF2-40B4-BE49-F238E27FC236}">
              <a16:creationId xmlns:a16="http://schemas.microsoft.com/office/drawing/2014/main" id="{09B3FFAA-4831-4626-BA01-E838E98A62D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7" name="テキスト ボックス 436">
          <a:extLst>
            <a:ext uri="{FF2B5EF4-FFF2-40B4-BE49-F238E27FC236}">
              <a16:creationId xmlns:a16="http://schemas.microsoft.com/office/drawing/2014/main" id="{23A7CD95-6250-4E7E-A8F1-7A06B1A920E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8" name="直線コネクタ 437">
          <a:extLst>
            <a:ext uri="{FF2B5EF4-FFF2-40B4-BE49-F238E27FC236}">
              <a16:creationId xmlns:a16="http://schemas.microsoft.com/office/drawing/2014/main" id="{13811FE9-0781-4290-9AA2-683EE5B0B8E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39" name="直線コネクタ 438">
          <a:extLst>
            <a:ext uri="{FF2B5EF4-FFF2-40B4-BE49-F238E27FC236}">
              <a16:creationId xmlns:a16="http://schemas.microsoft.com/office/drawing/2014/main" id="{5D4E60B0-4BCE-4759-A605-5B256BB161D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40" name="テキスト ボックス 439">
          <a:extLst>
            <a:ext uri="{FF2B5EF4-FFF2-40B4-BE49-F238E27FC236}">
              <a16:creationId xmlns:a16="http://schemas.microsoft.com/office/drawing/2014/main" id="{87370ACB-EE89-4881-9123-20012AF149C9}"/>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41" name="直線コネクタ 440">
          <a:extLst>
            <a:ext uri="{FF2B5EF4-FFF2-40B4-BE49-F238E27FC236}">
              <a16:creationId xmlns:a16="http://schemas.microsoft.com/office/drawing/2014/main" id="{A9D5B11E-804B-4E14-AB57-D73A64E1032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42" name="テキスト ボックス 441">
          <a:extLst>
            <a:ext uri="{FF2B5EF4-FFF2-40B4-BE49-F238E27FC236}">
              <a16:creationId xmlns:a16="http://schemas.microsoft.com/office/drawing/2014/main" id="{E8296D18-5D43-4AB9-9A98-21492DD1CA0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43" name="直線コネクタ 442">
          <a:extLst>
            <a:ext uri="{FF2B5EF4-FFF2-40B4-BE49-F238E27FC236}">
              <a16:creationId xmlns:a16="http://schemas.microsoft.com/office/drawing/2014/main" id="{AB9866E3-21DD-4DC1-93EB-5E1BAFC850D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44" name="テキスト ボックス 443">
          <a:extLst>
            <a:ext uri="{FF2B5EF4-FFF2-40B4-BE49-F238E27FC236}">
              <a16:creationId xmlns:a16="http://schemas.microsoft.com/office/drawing/2014/main" id="{88B2CC04-9122-453D-9278-4FC6EA68A04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45" name="直線コネクタ 444">
          <a:extLst>
            <a:ext uri="{FF2B5EF4-FFF2-40B4-BE49-F238E27FC236}">
              <a16:creationId xmlns:a16="http://schemas.microsoft.com/office/drawing/2014/main" id="{712CFE3D-C299-40D6-9A09-B3AE98F0906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6" name="テキスト ボックス 445">
          <a:extLst>
            <a:ext uri="{FF2B5EF4-FFF2-40B4-BE49-F238E27FC236}">
              <a16:creationId xmlns:a16="http://schemas.microsoft.com/office/drawing/2014/main" id="{9E79AA0F-AE6E-4767-AEEB-2A2812F5B3F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7" name="直線コネクタ 446">
          <a:extLst>
            <a:ext uri="{FF2B5EF4-FFF2-40B4-BE49-F238E27FC236}">
              <a16:creationId xmlns:a16="http://schemas.microsoft.com/office/drawing/2014/main" id="{4581FE4B-8EE3-401B-A31B-A2B68DEB80B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8" name="テキスト ボックス 447">
          <a:extLst>
            <a:ext uri="{FF2B5EF4-FFF2-40B4-BE49-F238E27FC236}">
              <a16:creationId xmlns:a16="http://schemas.microsoft.com/office/drawing/2014/main" id="{BB20C7F9-09DF-4538-B3CE-63D45CA718B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49" name="直線コネクタ 448">
          <a:extLst>
            <a:ext uri="{FF2B5EF4-FFF2-40B4-BE49-F238E27FC236}">
              <a16:creationId xmlns:a16="http://schemas.microsoft.com/office/drawing/2014/main" id="{F231F671-C87A-46BA-9BEE-9CCFEE07ED1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50" name="テキスト ボックス 449">
          <a:extLst>
            <a:ext uri="{FF2B5EF4-FFF2-40B4-BE49-F238E27FC236}">
              <a16:creationId xmlns:a16="http://schemas.microsoft.com/office/drawing/2014/main" id="{0B7D92C3-55CC-4CC4-B52F-558A6B3833B9}"/>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1" name="直線コネクタ 450">
          <a:extLst>
            <a:ext uri="{FF2B5EF4-FFF2-40B4-BE49-F238E27FC236}">
              <a16:creationId xmlns:a16="http://schemas.microsoft.com/office/drawing/2014/main" id="{A054CF6E-55F8-45B8-B2C4-C591C38945F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2" name="テキスト ボックス 451">
          <a:extLst>
            <a:ext uri="{FF2B5EF4-FFF2-40B4-BE49-F238E27FC236}">
              <a16:creationId xmlns:a16="http://schemas.microsoft.com/office/drawing/2014/main" id="{C867F990-EA38-4F0B-8863-76C1016735F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3" name="【学校施設】&#10;有形固定資産減価償却率グラフ枠">
          <a:extLst>
            <a:ext uri="{FF2B5EF4-FFF2-40B4-BE49-F238E27FC236}">
              <a16:creationId xmlns:a16="http://schemas.microsoft.com/office/drawing/2014/main" id="{0B6D5D67-ECF2-499D-A14B-444AE3E7F24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454" name="直線コネクタ 453">
          <a:extLst>
            <a:ext uri="{FF2B5EF4-FFF2-40B4-BE49-F238E27FC236}">
              <a16:creationId xmlns:a16="http://schemas.microsoft.com/office/drawing/2014/main" id="{7F30F03C-C8C6-45B8-BE45-AC6A37B70930}"/>
            </a:ext>
          </a:extLst>
        </xdr:cNvPr>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455" name="【学校施設】&#10;有形固定資産減価償却率最小値テキスト">
          <a:extLst>
            <a:ext uri="{FF2B5EF4-FFF2-40B4-BE49-F238E27FC236}">
              <a16:creationId xmlns:a16="http://schemas.microsoft.com/office/drawing/2014/main" id="{482D49CD-A90D-49FF-AE55-CA0A67EF376C}"/>
            </a:ext>
          </a:extLst>
        </xdr:cNvPr>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456" name="直線コネクタ 455">
          <a:extLst>
            <a:ext uri="{FF2B5EF4-FFF2-40B4-BE49-F238E27FC236}">
              <a16:creationId xmlns:a16="http://schemas.microsoft.com/office/drawing/2014/main" id="{C5561D95-1CCD-4447-B18E-73783AF9C4AC}"/>
            </a:ext>
          </a:extLst>
        </xdr:cNvPr>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57" name="【学校施設】&#10;有形固定資産減価償却率最大値テキスト">
          <a:extLst>
            <a:ext uri="{FF2B5EF4-FFF2-40B4-BE49-F238E27FC236}">
              <a16:creationId xmlns:a16="http://schemas.microsoft.com/office/drawing/2014/main" id="{B0497F61-95B2-481B-B226-17D4544A3A64}"/>
            </a:ext>
          </a:extLst>
        </xdr:cNvPr>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58" name="直線コネクタ 457">
          <a:extLst>
            <a:ext uri="{FF2B5EF4-FFF2-40B4-BE49-F238E27FC236}">
              <a16:creationId xmlns:a16="http://schemas.microsoft.com/office/drawing/2014/main" id="{E9714010-BF68-40F3-A7C9-E29F9194EDA1}"/>
            </a:ext>
          </a:extLst>
        </xdr:cNvPr>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17434</xdr:rowOff>
    </xdr:from>
    <xdr:ext cx="405111" cy="259045"/>
    <xdr:sp macro="" textlink="">
      <xdr:nvSpPr>
        <xdr:cNvPr id="459" name="【学校施設】&#10;有形固定資産減価償却率平均値テキスト">
          <a:extLst>
            <a:ext uri="{FF2B5EF4-FFF2-40B4-BE49-F238E27FC236}">
              <a16:creationId xmlns:a16="http://schemas.microsoft.com/office/drawing/2014/main" id="{1E40CA5C-FA1E-4E09-9952-919E08E89916}"/>
            </a:ext>
          </a:extLst>
        </xdr:cNvPr>
        <xdr:cNvSpPr txBox="1"/>
      </xdr:nvSpPr>
      <xdr:spPr>
        <a:xfrm>
          <a:off x="164084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460" name="フローチャート : 判断 459">
          <a:extLst>
            <a:ext uri="{FF2B5EF4-FFF2-40B4-BE49-F238E27FC236}">
              <a16:creationId xmlns:a16="http://schemas.microsoft.com/office/drawing/2014/main" id="{ABEBED7C-BFAB-4E1E-AC6F-F5E2979DFCC4}"/>
            </a:ext>
          </a:extLst>
        </xdr:cNvPr>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84727</xdr:rowOff>
    </xdr:from>
    <xdr:to>
      <xdr:col>22</xdr:col>
      <xdr:colOff>415925</xdr:colOff>
      <xdr:row>60</xdr:row>
      <xdr:rowOff>14877</xdr:rowOff>
    </xdr:to>
    <xdr:sp macro="" textlink="">
      <xdr:nvSpPr>
        <xdr:cNvPr id="461" name="フローチャート : 判断 460">
          <a:extLst>
            <a:ext uri="{FF2B5EF4-FFF2-40B4-BE49-F238E27FC236}">
              <a16:creationId xmlns:a16="http://schemas.microsoft.com/office/drawing/2014/main" id="{853E81F8-F2B4-4584-A8E9-F72EA256545C}"/>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72B2BB79-D854-4286-98AF-C8539AAAFEB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E812AA8F-205B-4FD4-9488-AE697AFCF91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205CE90D-F9AB-4B8A-98B2-C5EDBE88301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16087041-1CF0-495E-A83A-764256E244E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1FA11FF3-9155-4182-BE05-ADDBE31B779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94524</xdr:rowOff>
    </xdr:from>
    <xdr:to>
      <xdr:col>22</xdr:col>
      <xdr:colOff>415925</xdr:colOff>
      <xdr:row>61</xdr:row>
      <xdr:rowOff>24674</xdr:rowOff>
    </xdr:to>
    <xdr:sp macro="" textlink="">
      <xdr:nvSpPr>
        <xdr:cNvPr id="467" name="円/楕円 466">
          <a:extLst>
            <a:ext uri="{FF2B5EF4-FFF2-40B4-BE49-F238E27FC236}">
              <a16:creationId xmlns:a16="http://schemas.microsoft.com/office/drawing/2014/main" id="{92EB9A03-BBBB-4C74-93F2-F6A572E1A9C9}"/>
            </a:ext>
          </a:extLst>
        </xdr:cNvPr>
        <xdr:cNvSpPr/>
      </xdr:nvSpPr>
      <xdr:spPr>
        <a:xfrm>
          <a:off x="15430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31404</xdr:rowOff>
    </xdr:from>
    <xdr:ext cx="405111" cy="259045"/>
    <xdr:sp macro="" textlink="">
      <xdr:nvSpPr>
        <xdr:cNvPr id="468" name="n_1aveValue【学校施設】&#10;有形固定資産減価償却率">
          <a:extLst>
            <a:ext uri="{FF2B5EF4-FFF2-40B4-BE49-F238E27FC236}">
              <a16:creationId xmlns:a16="http://schemas.microsoft.com/office/drawing/2014/main" id="{BCA92773-B77A-469A-A230-746DC055E175}"/>
            </a:ext>
          </a:extLst>
        </xdr:cNvPr>
        <xdr:cNvSpPr txBox="1"/>
      </xdr:nvSpPr>
      <xdr:spPr>
        <a:xfrm>
          <a:off x="15266043"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15801</xdr:rowOff>
    </xdr:from>
    <xdr:ext cx="405111" cy="259045"/>
    <xdr:sp macro="" textlink="">
      <xdr:nvSpPr>
        <xdr:cNvPr id="469" name="n_1mainValue【学校施設】&#10;有形固定資産減価償却率">
          <a:extLst>
            <a:ext uri="{FF2B5EF4-FFF2-40B4-BE49-F238E27FC236}">
              <a16:creationId xmlns:a16="http://schemas.microsoft.com/office/drawing/2014/main" id="{B97F1E25-D083-4635-BFCC-D4CB6368D9BA}"/>
            </a:ext>
          </a:extLst>
        </xdr:cNvPr>
        <xdr:cNvSpPr txBox="1"/>
      </xdr:nvSpPr>
      <xdr:spPr>
        <a:xfrm>
          <a:off x="15266043"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0" name="正方形/長方形 469">
          <a:extLst>
            <a:ext uri="{FF2B5EF4-FFF2-40B4-BE49-F238E27FC236}">
              <a16:creationId xmlns:a16="http://schemas.microsoft.com/office/drawing/2014/main" id="{B1B087E1-464F-4FCB-9409-AA778A18D8E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1" name="正方形/長方形 470">
          <a:extLst>
            <a:ext uri="{FF2B5EF4-FFF2-40B4-BE49-F238E27FC236}">
              <a16:creationId xmlns:a16="http://schemas.microsoft.com/office/drawing/2014/main" id="{1CDAE2BD-F51A-431A-BA1D-A014CEA944C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2" name="正方形/長方形 471">
          <a:extLst>
            <a:ext uri="{FF2B5EF4-FFF2-40B4-BE49-F238E27FC236}">
              <a16:creationId xmlns:a16="http://schemas.microsoft.com/office/drawing/2014/main" id="{01ABFD68-31AB-415F-A40D-915B2C79359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3" name="正方形/長方形 472">
          <a:extLst>
            <a:ext uri="{FF2B5EF4-FFF2-40B4-BE49-F238E27FC236}">
              <a16:creationId xmlns:a16="http://schemas.microsoft.com/office/drawing/2014/main" id="{6FE13636-2AC2-4E17-9050-C5CC3FCDAD8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4" name="正方形/長方形 473">
          <a:extLst>
            <a:ext uri="{FF2B5EF4-FFF2-40B4-BE49-F238E27FC236}">
              <a16:creationId xmlns:a16="http://schemas.microsoft.com/office/drawing/2014/main" id="{1D599378-C22B-4482-BA1E-4E27E38554E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5" name="正方形/長方形 474">
          <a:extLst>
            <a:ext uri="{FF2B5EF4-FFF2-40B4-BE49-F238E27FC236}">
              <a16:creationId xmlns:a16="http://schemas.microsoft.com/office/drawing/2014/main" id="{27E87547-C711-48AE-AC0B-816A5DFC15E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6" name="正方形/長方形 475">
          <a:extLst>
            <a:ext uri="{FF2B5EF4-FFF2-40B4-BE49-F238E27FC236}">
              <a16:creationId xmlns:a16="http://schemas.microsoft.com/office/drawing/2014/main" id="{EC4A874F-2B06-475B-9265-47653B99C19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7" name="正方形/長方形 476">
          <a:extLst>
            <a:ext uri="{FF2B5EF4-FFF2-40B4-BE49-F238E27FC236}">
              <a16:creationId xmlns:a16="http://schemas.microsoft.com/office/drawing/2014/main" id="{390A3E9E-378E-4F37-9DBF-E796AA9D578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664DB4E8-6A98-4BE2-9BC3-01534008575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9" name="直線コネクタ 478">
          <a:extLst>
            <a:ext uri="{FF2B5EF4-FFF2-40B4-BE49-F238E27FC236}">
              <a16:creationId xmlns:a16="http://schemas.microsoft.com/office/drawing/2014/main" id="{E70D821A-14A7-4119-AAE3-562C355D86B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80" name="テキスト ボックス 479">
          <a:extLst>
            <a:ext uri="{FF2B5EF4-FFF2-40B4-BE49-F238E27FC236}">
              <a16:creationId xmlns:a16="http://schemas.microsoft.com/office/drawing/2014/main" id="{AF95342F-2AA2-462B-8D3A-7236522DDE6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81" name="直線コネクタ 480">
          <a:extLst>
            <a:ext uri="{FF2B5EF4-FFF2-40B4-BE49-F238E27FC236}">
              <a16:creationId xmlns:a16="http://schemas.microsoft.com/office/drawing/2014/main" id="{13B91989-9CC9-4F82-B2DA-099823B444C6}"/>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2" name="テキスト ボックス 481">
          <a:extLst>
            <a:ext uri="{FF2B5EF4-FFF2-40B4-BE49-F238E27FC236}">
              <a16:creationId xmlns:a16="http://schemas.microsoft.com/office/drawing/2014/main" id="{0D645DB2-9AD6-430B-AE96-B9A939E78FA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3" name="直線コネクタ 482">
          <a:extLst>
            <a:ext uri="{FF2B5EF4-FFF2-40B4-BE49-F238E27FC236}">
              <a16:creationId xmlns:a16="http://schemas.microsoft.com/office/drawing/2014/main" id="{E3F1E205-60BC-416F-9FEC-29277805E40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4" name="テキスト ボックス 483">
          <a:extLst>
            <a:ext uri="{FF2B5EF4-FFF2-40B4-BE49-F238E27FC236}">
              <a16:creationId xmlns:a16="http://schemas.microsoft.com/office/drawing/2014/main" id="{84E0DE18-D421-427A-85A0-D3AFD25B7E7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5" name="直線コネクタ 484">
          <a:extLst>
            <a:ext uri="{FF2B5EF4-FFF2-40B4-BE49-F238E27FC236}">
              <a16:creationId xmlns:a16="http://schemas.microsoft.com/office/drawing/2014/main" id="{139CF326-1A7B-4379-A483-C244801C463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6" name="テキスト ボックス 485">
          <a:extLst>
            <a:ext uri="{FF2B5EF4-FFF2-40B4-BE49-F238E27FC236}">
              <a16:creationId xmlns:a16="http://schemas.microsoft.com/office/drawing/2014/main" id="{3C145483-9906-45A4-966F-EE6C492482C2}"/>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7" name="直線コネクタ 486">
          <a:extLst>
            <a:ext uri="{FF2B5EF4-FFF2-40B4-BE49-F238E27FC236}">
              <a16:creationId xmlns:a16="http://schemas.microsoft.com/office/drawing/2014/main" id="{3CA71BF6-7F9D-4515-B109-70E7C8745C03}"/>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8" name="テキスト ボックス 487">
          <a:extLst>
            <a:ext uri="{FF2B5EF4-FFF2-40B4-BE49-F238E27FC236}">
              <a16:creationId xmlns:a16="http://schemas.microsoft.com/office/drawing/2014/main" id="{A1A20BBC-B8A6-423D-B7A2-CE2E1D4E09F5}"/>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9" name="直線コネクタ 488">
          <a:extLst>
            <a:ext uri="{FF2B5EF4-FFF2-40B4-BE49-F238E27FC236}">
              <a16:creationId xmlns:a16="http://schemas.microsoft.com/office/drawing/2014/main" id="{A4933550-3A77-4A8B-AAD1-17BD988ACE8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88CA4D2A-98A2-4705-B5B4-AD8FBDF1A1B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1" name="【学校施設】&#10;一人当たり面積グラフ枠">
          <a:extLst>
            <a:ext uri="{FF2B5EF4-FFF2-40B4-BE49-F238E27FC236}">
              <a16:creationId xmlns:a16="http://schemas.microsoft.com/office/drawing/2014/main" id="{96B84610-3546-4B31-A984-471566C881A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492" name="直線コネクタ 491">
          <a:extLst>
            <a:ext uri="{FF2B5EF4-FFF2-40B4-BE49-F238E27FC236}">
              <a16:creationId xmlns:a16="http://schemas.microsoft.com/office/drawing/2014/main" id="{DCD3EDD5-5377-4462-BC4E-7852BC21BEA9}"/>
            </a:ext>
          </a:extLst>
        </xdr:cNvPr>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493" name="【学校施設】&#10;一人当たり面積最小値テキスト">
          <a:extLst>
            <a:ext uri="{FF2B5EF4-FFF2-40B4-BE49-F238E27FC236}">
              <a16:creationId xmlns:a16="http://schemas.microsoft.com/office/drawing/2014/main" id="{47FD50C8-E61B-4237-BC2A-0C92BD7CB94F}"/>
            </a:ext>
          </a:extLst>
        </xdr:cNvPr>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494" name="直線コネクタ 493">
          <a:extLst>
            <a:ext uri="{FF2B5EF4-FFF2-40B4-BE49-F238E27FC236}">
              <a16:creationId xmlns:a16="http://schemas.microsoft.com/office/drawing/2014/main" id="{B27519A1-6989-4B72-8B2E-D2872B82392D}"/>
            </a:ext>
          </a:extLst>
        </xdr:cNvPr>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495" name="【学校施設】&#10;一人当たり面積最大値テキスト">
          <a:extLst>
            <a:ext uri="{FF2B5EF4-FFF2-40B4-BE49-F238E27FC236}">
              <a16:creationId xmlns:a16="http://schemas.microsoft.com/office/drawing/2014/main" id="{EB72767A-74FE-4991-8F43-4B66BC7637E3}"/>
            </a:ext>
          </a:extLst>
        </xdr:cNvPr>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496" name="直線コネクタ 495">
          <a:extLst>
            <a:ext uri="{FF2B5EF4-FFF2-40B4-BE49-F238E27FC236}">
              <a16:creationId xmlns:a16="http://schemas.microsoft.com/office/drawing/2014/main" id="{C30E6438-744D-4BAC-9837-DC8270AB4EAF}"/>
            </a:ext>
          </a:extLst>
        </xdr:cNvPr>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134738</xdr:rowOff>
    </xdr:from>
    <xdr:ext cx="469744" cy="259045"/>
    <xdr:sp macro="" textlink="">
      <xdr:nvSpPr>
        <xdr:cNvPr id="497" name="【学校施設】&#10;一人当たり面積平均値テキスト">
          <a:extLst>
            <a:ext uri="{FF2B5EF4-FFF2-40B4-BE49-F238E27FC236}">
              <a16:creationId xmlns:a16="http://schemas.microsoft.com/office/drawing/2014/main" id="{799BB9FB-1FCC-4FBD-8935-EAD3349A23EF}"/>
            </a:ext>
          </a:extLst>
        </xdr:cNvPr>
        <xdr:cNvSpPr txBox="1"/>
      </xdr:nvSpPr>
      <xdr:spPr>
        <a:xfrm>
          <a:off x="22250400" y="10250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498" name="フローチャート : 判断 497">
          <a:extLst>
            <a:ext uri="{FF2B5EF4-FFF2-40B4-BE49-F238E27FC236}">
              <a16:creationId xmlns:a16="http://schemas.microsoft.com/office/drawing/2014/main" id="{383B2CEF-34C5-4256-9676-12A7FF4990D1}"/>
            </a:ext>
          </a:extLst>
        </xdr:cNvPr>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167284</xdr:rowOff>
    </xdr:from>
    <xdr:to>
      <xdr:col>31</xdr:col>
      <xdr:colOff>85725</xdr:colOff>
      <xdr:row>60</xdr:row>
      <xdr:rowOff>97434</xdr:rowOff>
    </xdr:to>
    <xdr:sp macro="" textlink="">
      <xdr:nvSpPr>
        <xdr:cNvPr id="499" name="フローチャート : 判断 498">
          <a:extLst>
            <a:ext uri="{FF2B5EF4-FFF2-40B4-BE49-F238E27FC236}">
              <a16:creationId xmlns:a16="http://schemas.microsoft.com/office/drawing/2014/main" id="{7F3A5AED-B9FB-4EDC-BC31-0528EB713894}"/>
            </a:ext>
          </a:extLst>
        </xdr:cNvPr>
        <xdr:cNvSpPr/>
      </xdr:nvSpPr>
      <xdr:spPr>
        <a:xfrm>
          <a:off x="21272500" y="1028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43B36455-84A8-4134-9DA4-193719FC002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2CAAC4F9-609E-4A97-9323-A6E70EAB28D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B7CB6DEA-C7A1-4F2A-A013-88C6BBE40FB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FB449243-1D48-44F4-B24F-69D0689F98B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7390C2E-A07E-4D0A-98F8-C9832FC5B6F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7721</xdr:rowOff>
    </xdr:from>
    <xdr:to>
      <xdr:col>31</xdr:col>
      <xdr:colOff>85725</xdr:colOff>
      <xdr:row>55</xdr:row>
      <xdr:rowOff>109321</xdr:rowOff>
    </xdr:to>
    <xdr:sp macro="" textlink="">
      <xdr:nvSpPr>
        <xdr:cNvPr id="505" name="円/楕円 504">
          <a:extLst>
            <a:ext uri="{FF2B5EF4-FFF2-40B4-BE49-F238E27FC236}">
              <a16:creationId xmlns:a16="http://schemas.microsoft.com/office/drawing/2014/main" id="{5B1EA31E-1847-4B41-9DCF-DAE5A22F8D61}"/>
            </a:ext>
          </a:extLst>
        </xdr:cNvPr>
        <xdr:cNvSpPr/>
      </xdr:nvSpPr>
      <xdr:spPr>
        <a:xfrm>
          <a:off x="21272500" y="943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88561</xdr:rowOff>
    </xdr:from>
    <xdr:ext cx="469744" cy="259045"/>
    <xdr:sp macro="" textlink="">
      <xdr:nvSpPr>
        <xdr:cNvPr id="506" name="n_1aveValue【学校施設】&#10;一人当たり面積">
          <a:extLst>
            <a:ext uri="{FF2B5EF4-FFF2-40B4-BE49-F238E27FC236}">
              <a16:creationId xmlns:a16="http://schemas.microsoft.com/office/drawing/2014/main" id="{376DC732-CE85-4820-BE7D-F71E37667B0B}"/>
            </a:ext>
          </a:extLst>
        </xdr:cNvPr>
        <xdr:cNvSpPr txBox="1"/>
      </xdr:nvSpPr>
      <xdr:spPr>
        <a:xfrm>
          <a:off x="21075727" y="1037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2.398</a:t>
          </a:r>
          <a:endParaRPr kumimoji="1" lang="ja-JP" altLang="en-US" sz="1000" b="1">
            <a:solidFill>
              <a:srgbClr val="000080"/>
            </a:solidFill>
            <a:latin typeface="ＭＳ Ｐゴシック"/>
          </a:endParaRPr>
        </a:p>
      </xdr:txBody>
    </xdr:sp>
    <xdr:clientData/>
  </xdr:oneCellAnchor>
  <xdr:oneCellAnchor>
    <xdr:from>
      <xdr:col>30</xdr:col>
      <xdr:colOff>473152</xdr:colOff>
      <xdr:row>53</xdr:row>
      <xdr:rowOff>125848</xdr:rowOff>
    </xdr:from>
    <xdr:ext cx="469744" cy="259045"/>
    <xdr:sp macro="" textlink="">
      <xdr:nvSpPr>
        <xdr:cNvPr id="507" name="n_1mainValue【学校施設】&#10;一人当たり面積">
          <a:extLst>
            <a:ext uri="{FF2B5EF4-FFF2-40B4-BE49-F238E27FC236}">
              <a16:creationId xmlns:a16="http://schemas.microsoft.com/office/drawing/2014/main" id="{3365B8C7-117C-4E3D-8ED1-5E6762DD1E1C}"/>
            </a:ext>
          </a:extLst>
        </xdr:cNvPr>
        <xdr:cNvSpPr txBox="1"/>
      </xdr:nvSpPr>
      <xdr:spPr>
        <a:xfrm>
          <a:off x="21075727" y="921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8" name="正方形/長方形 507">
          <a:extLst>
            <a:ext uri="{FF2B5EF4-FFF2-40B4-BE49-F238E27FC236}">
              <a16:creationId xmlns:a16="http://schemas.microsoft.com/office/drawing/2014/main" id="{EA14479D-FCC7-458B-8733-E9F78991193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9" name="正方形/長方形 508">
          <a:extLst>
            <a:ext uri="{FF2B5EF4-FFF2-40B4-BE49-F238E27FC236}">
              <a16:creationId xmlns:a16="http://schemas.microsoft.com/office/drawing/2014/main" id="{45AF530F-6AA8-492B-B511-8595890F7F8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0" name="正方形/長方形 509">
          <a:extLst>
            <a:ext uri="{FF2B5EF4-FFF2-40B4-BE49-F238E27FC236}">
              <a16:creationId xmlns:a16="http://schemas.microsoft.com/office/drawing/2014/main" id="{6B9923BC-9DD7-4E2C-9081-942119EDEC5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1" name="正方形/長方形 510">
          <a:extLst>
            <a:ext uri="{FF2B5EF4-FFF2-40B4-BE49-F238E27FC236}">
              <a16:creationId xmlns:a16="http://schemas.microsoft.com/office/drawing/2014/main" id="{D4492023-742B-4852-A90E-EC8D626CD19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2" name="正方形/長方形 511">
          <a:extLst>
            <a:ext uri="{FF2B5EF4-FFF2-40B4-BE49-F238E27FC236}">
              <a16:creationId xmlns:a16="http://schemas.microsoft.com/office/drawing/2014/main" id="{F1622833-9C9A-4BA9-BEC5-40762A43093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3" name="正方形/長方形 512">
          <a:extLst>
            <a:ext uri="{FF2B5EF4-FFF2-40B4-BE49-F238E27FC236}">
              <a16:creationId xmlns:a16="http://schemas.microsoft.com/office/drawing/2014/main" id="{B65FBF2A-DC53-43A8-B20B-BCCDBF1DBD3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4" name="正方形/長方形 513">
          <a:extLst>
            <a:ext uri="{FF2B5EF4-FFF2-40B4-BE49-F238E27FC236}">
              <a16:creationId xmlns:a16="http://schemas.microsoft.com/office/drawing/2014/main" id="{AA8598E4-8169-4029-BA49-892E9641DBA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5" name="正方形/長方形 514">
          <a:extLst>
            <a:ext uri="{FF2B5EF4-FFF2-40B4-BE49-F238E27FC236}">
              <a16:creationId xmlns:a16="http://schemas.microsoft.com/office/drawing/2014/main" id="{6C7923DF-9730-4AE4-B9ED-3FA172B5892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16" name="正方形/長方形 515">
          <a:extLst>
            <a:ext uri="{FF2B5EF4-FFF2-40B4-BE49-F238E27FC236}">
              <a16:creationId xmlns:a16="http://schemas.microsoft.com/office/drawing/2014/main" id="{A5C21910-2928-4465-8C52-A295DA24E52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7" name="正方形/長方形 516">
          <a:extLst>
            <a:ext uri="{FF2B5EF4-FFF2-40B4-BE49-F238E27FC236}">
              <a16:creationId xmlns:a16="http://schemas.microsoft.com/office/drawing/2014/main" id="{AA3AD021-4007-4294-8378-8D03EB9A50D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8" name="正方形/長方形 517">
          <a:extLst>
            <a:ext uri="{FF2B5EF4-FFF2-40B4-BE49-F238E27FC236}">
              <a16:creationId xmlns:a16="http://schemas.microsoft.com/office/drawing/2014/main" id="{A5A1796A-3863-43E3-8CFE-DAA6189E838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9" name="正方形/長方形 518">
          <a:extLst>
            <a:ext uri="{FF2B5EF4-FFF2-40B4-BE49-F238E27FC236}">
              <a16:creationId xmlns:a16="http://schemas.microsoft.com/office/drawing/2014/main" id="{284BB4AA-5117-414C-8971-D079C42C167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0" name="正方形/長方形 519">
          <a:extLst>
            <a:ext uri="{FF2B5EF4-FFF2-40B4-BE49-F238E27FC236}">
              <a16:creationId xmlns:a16="http://schemas.microsoft.com/office/drawing/2014/main" id="{5420646C-2F78-48DE-AC84-3824CEF6F5C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1" name="正方形/長方形 520">
          <a:extLst>
            <a:ext uri="{FF2B5EF4-FFF2-40B4-BE49-F238E27FC236}">
              <a16:creationId xmlns:a16="http://schemas.microsoft.com/office/drawing/2014/main" id="{2182C111-F1BC-47B0-A387-EFC76AC3017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2" name="正方形/長方形 521">
          <a:extLst>
            <a:ext uri="{FF2B5EF4-FFF2-40B4-BE49-F238E27FC236}">
              <a16:creationId xmlns:a16="http://schemas.microsoft.com/office/drawing/2014/main" id="{9DAFC61D-0C7A-423F-A425-6101913D703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3" name="正方形/長方形 522">
          <a:extLst>
            <a:ext uri="{FF2B5EF4-FFF2-40B4-BE49-F238E27FC236}">
              <a16:creationId xmlns:a16="http://schemas.microsoft.com/office/drawing/2014/main" id="{F11547E7-C764-4234-9647-EDE5EDBDBD7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24" name="正方形/長方形 523">
          <a:extLst>
            <a:ext uri="{FF2B5EF4-FFF2-40B4-BE49-F238E27FC236}">
              <a16:creationId xmlns:a16="http://schemas.microsoft.com/office/drawing/2014/main" id="{23CB8CF7-5E6A-4E48-AA28-CAD0F63994F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5" name="正方形/長方形 524">
          <a:extLst>
            <a:ext uri="{FF2B5EF4-FFF2-40B4-BE49-F238E27FC236}">
              <a16:creationId xmlns:a16="http://schemas.microsoft.com/office/drawing/2014/main" id="{7BB34B1F-E98F-4316-B356-DCD0CF7BE18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6" name="正方形/長方形 525">
          <a:extLst>
            <a:ext uri="{FF2B5EF4-FFF2-40B4-BE49-F238E27FC236}">
              <a16:creationId xmlns:a16="http://schemas.microsoft.com/office/drawing/2014/main" id="{81FFB960-22FA-42C7-97BE-23EC7DC5495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7" name="正方形/長方形 526">
          <a:extLst>
            <a:ext uri="{FF2B5EF4-FFF2-40B4-BE49-F238E27FC236}">
              <a16:creationId xmlns:a16="http://schemas.microsoft.com/office/drawing/2014/main" id="{BAE86FD2-DB58-4D3A-B6CC-802DC8F7320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8" name="正方形/長方形 527">
          <a:extLst>
            <a:ext uri="{FF2B5EF4-FFF2-40B4-BE49-F238E27FC236}">
              <a16:creationId xmlns:a16="http://schemas.microsoft.com/office/drawing/2014/main" id="{FD670AF7-6D41-4886-981B-01DDDE94BF7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9" name="正方形/長方形 528">
          <a:extLst>
            <a:ext uri="{FF2B5EF4-FFF2-40B4-BE49-F238E27FC236}">
              <a16:creationId xmlns:a16="http://schemas.microsoft.com/office/drawing/2014/main" id="{3D9F14E8-DFBF-4692-9B16-04D7668DCDF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0" name="正方形/長方形 529">
          <a:extLst>
            <a:ext uri="{FF2B5EF4-FFF2-40B4-BE49-F238E27FC236}">
              <a16:creationId xmlns:a16="http://schemas.microsoft.com/office/drawing/2014/main" id="{6F2C8BA5-8ECB-42AF-B53E-A13E426C3FC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1" name="正方形/長方形 530">
          <a:extLst>
            <a:ext uri="{FF2B5EF4-FFF2-40B4-BE49-F238E27FC236}">
              <a16:creationId xmlns:a16="http://schemas.microsoft.com/office/drawing/2014/main" id="{2CCEC325-F684-49A8-B52F-63EDFED5CF5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2" name="テキスト ボックス 531">
          <a:extLst>
            <a:ext uri="{FF2B5EF4-FFF2-40B4-BE49-F238E27FC236}">
              <a16:creationId xmlns:a16="http://schemas.microsoft.com/office/drawing/2014/main" id="{77AAEA7D-05A0-4DC4-B236-CBC87BD50CE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3" name="直線コネクタ 532">
          <a:extLst>
            <a:ext uri="{FF2B5EF4-FFF2-40B4-BE49-F238E27FC236}">
              <a16:creationId xmlns:a16="http://schemas.microsoft.com/office/drawing/2014/main" id="{E3036575-BF52-41EF-9D18-15666538897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4" name="テキスト ボックス 533">
          <a:extLst>
            <a:ext uri="{FF2B5EF4-FFF2-40B4-BE49-F238E27FC236}">
              <a16:creationId xmlns:a16="http://schemas.microsoft.com/office/drawing/2014/main" id="{2FD78900-2D46-47D9-B485-B8FA92BB36CE}"/>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5" name="直線コネクタ 534">
          <a:extLst>
            <a:ext uri="{FF2B5EF4-FFF2-40B4-BE49-F238E27FC236}">
              <a16:creationId xmlns:a16="http://schemas.microsoft.com/office/drawing/2014/main" id="{F563E2F1-C918-42AE-A672-9BDF541D1CA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6" name="テキスト ボックス 535">
          <a:extLst>
            <a:ext uri="{FF2B5EF4-FFF2-40B4-BE49-F238E27FC236}">
              <a16:creationId xmlns:a16="http://schemas.microsoft.com/office/drawing/2014/main" id="{99EFD0E2-EFA2-475D-99D2-339FFCA4FA77}"/>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7" name="直線コネクタ 536">
          <a:extLst>
            <a:ext uri="{FF2B5EF4-FFF2-40B4-BE49-F238E27FC236}">
              <a16:creationId xmlns:a16="http://schemas.microsoft.com/office/drawing/2014/main" id="{BDE11782-E043-4897-868F-8D107E6B93E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8" name="テキスト ボックス 537">
          <a:extLst>
            <a:ext uri="{FF2B5EF4-FFF2-40B4-BE49-F238E27FC236}">
              <a16:creationId xmlns:a16="http://schemas.microsoft.com/office/drawing/2014/main" id="{32245B33-FCDB-4BAB-B0CC-1DABC11CB36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9" name="直線コネクタ 538">
          <a:extLst>
            <a:ext uri="{FF2B5EF4-FFF2-40B4-BE49-F238E27FC236}">
              <a16:creationId xmlns:a16="http://schemas.microsoft.com/office/drawing/2014/main" id="{28240D92-1C69-4087-A272-C59F43DCC85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0" name="テキスト ボックス 539">
          <a:extLst>
            <a:ext uri="{FF2B5EF4-FFF2-40B4-BE49-F238E27FC236}">
              <a16:creationId xmlns:a16="http://schemas.microsoft.com/office/drawing/2014/main" id="{5B29F393-490D-42FA-9E4A-1C98D730D26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1" name="直線コネクタ 540">
          <a:extLst>
            <a:ext uri="{FF2B5EF4-FFF2-40B4-BE49-F238E27FC236}">
              <a16:creationId xmlns:a16="http://schemas.microsoft.com/office/drawing/2014/main" id="{1F6068A3-2324-431A-BE1F-A6C7A954773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2" name="テキスト ボックス 541">
          <a:extLst>
            <a:ext uri="{FF2B5EF4-FFF2-40B4-BE49-F238E27FC236}">
              <a16:creationId xmlns:a16="http://schemas.microsoft.com/office/drawing/2014/main" id="{5721BDF1-BDF5-4C1D-A642-CF2FC5F6429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3" name="直線コネクタ 542">
          <a:extLst>
            <a:ext uri="{FF2B5EF4-FFF2-40B4-BE49-F238E27FC236}">
              <a16:creationId xmlns:a16="http://schemas.microsoft.com/office/drawing/2014/main" id="{15E7ADB8-B7E0-444E-B9F0-50F971A31D3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4" name="テキスト ボックス 543">
          <a:extLst>
            <a:ext uri="{FF2B5EF4-FFF2-40B4-BE49-F238E27FC236}">
              <a16:creationId xmlns:a16="http://schemas.microsoft.com/office/drawing/2014/main" id="{5441F913-648C-4DC7-8FF8-0158A35F8D3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5" name="直線コネクタ 544">
          <a:extLst>
            <a:ext uri="{FF2B5EF4-FFF2-40B4-BE49-F238E27FC236}">
              <a16:creationId xmlns:a16="http://schemas.microsoft.com/office/drawing/2014/main" id="{A63F17AF-4914-4CCC-9828-87496CD9096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6" name="テキスト ボックス 545">
          <a:extLst>
            <a:ext uri="{FF2B5EF4-FFF2-40B4-BE49-F238E27FC236}">
              <a16:creationId xmlns:a16="http://schemas.microsoft.com/office/drawing/2014/main" id="{DA4C5F1A-40CE-4165-804F-908A7E10E3C5}"/>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7" name="直線コネクタ 546">
          <a:extLst>
            <a:ext uri="{FF2B5EF4-FFF2-40B4-BE49-F238E27FC236}">
              <a16:creationId xmlns:a16="http://schemas.microsoft.com/office/drawing/2014/main" id="{89D89BFB-0BC6-4603-BFCF-4381DE9F2F2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8" name="テキスト ボックス 547">
          <a:extLst>
            <a:ext uri="{FF2B5EF4-FFF2-40B4-BE49-F238E27FC236}">
              <a16:creationId xmlns:a16="http://schemas.microsoft.com/office/drawing/2014/main" id="{155455DE-EA63-4724-9022-B4D36E14DED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9" name="【公民館】&#10;有形固定資産減価償却率グラフ枠">
          <a:extLst>
            <a:ext uri="{FF2B5EF4-FFF2-40B4-BE49-F238E27FC236}">
              <a16:creationId xmlns:a16="http://schemas.microsoft.com/office/drawing/2014/main" id="{317F741B-0D14-49F0-BA8E-84554381AED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113756</xdr:rowOff>
    </xdr:from>
    <xdr:to>
      <xdr:col>23</xdr:col>
      <xdr:colOff>516889</xdr:colOff>
      <xdr:row>108</xdr:row>
      <xdr:rowOff>30480</xdr:rowOff>
    </xdr:to>
    <xdr:cxnSp macro="">
      <xdr:nvCxnSpPr>
        <xdr:cNvPr id="550" name="直線コネクタ 549">
          <a:extLst>
            <a:ext uri="{FF2B5EF4-FFF2-40B4-BE49-F238E27FC236}">
              <a16:creationId xmlns:a16="http://schemas.microsoft.com/office/drawing/2014/main" id="{39B55F71-99A4-4586-912F-CC8A91D228DB}"/>
            </a:ext>
          </a:extLst>
        </xdr:cNvPr>
        <xdr:cNvCxnSpPr/>
      </xdr:nvCxnSpPr>
      <xdr:spPr>
        <a:xfrm flipV="1">
          <a:off x="16318864" y="1708730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34307</xdr:rowOff>
    </xdr:from>
    <xdr:ext cx="405111" cy="259045"/>
    <xdr:sp macro="" textlink="">
      <xdr:nvSpPr>
        <xdr:cNvPr id="551" name="【公民館】&#10;有形固定資産減価償却率最小値テキスト">
          <a:extLst>
            <a:ext uri="{FF2B5EF4-FFF2-40B4-BE49-F238E27FC236}">
              <a16:creationId xmlns:a16="http://schemas.microsoft.com/office/drawing/2014/main" id="{8A0DE50B-9648-4882-A4DB-4EDFAA41DD99}"/>
            </a:ext>
          </a:extLst>
        </xdr:cNvPr>
        <xdr:cNvSpPr txBox="1"/>
      </xdr:nvSpPr>
      <xdr:spPr>
        <a:xfrm>
          <a:off x="164084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108</xdr:row>
      <xdr:rowOff>30480</xdr:rowOff>
    </xdr:from>
    <xdr:to>
      <xdr:col>23</xdr:col>
      <xdr:colOff>606425</xdr:colOff>
      <xdr:row>108</xdr:row>
      <xdr:rowOff>30480</xdr:rowOff>
    </xdr:to>
    <xdr:cxnSp macro="">
      <xdr:nvCxnSpPr>
        <xdr:cNvPr id="552" name="直線コネクタ 551">
          <a:extLst>
            <a:ext uri="{FF2B5EF4-FFF2-40B4-BE49-F238E27FC236}">
              <a16:creationId xmlns:a16="http://schemas.microsoft.com/office/drawing/2014/main" id="{435D2D69-7CC0-46CC-9E07-FE539EE98642}"/>
            </a:ext>
          </a:extLst>
        </xdr:cNvPr>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60433</xdr:rowOff>
    </xdr:from>
    <xdr:ext cx="405111" cy="259045"/>
    <xdr:sp macro="" textlink="">
      <xdr:nvSpPr>
        <xdr:cNvPr id="553" name="【公民館】&#10;有形固定資産減価償却率最大値テキスト">
          <a:extLst>
            <a:ext uri="{FF2B5EF4-FFF2-40B4-BE49-F238E27FC236}">
              <a16:creationId xmlns:a16="http://schemas.microsoft.com/office/drawing/2014/main" id="{0E97C189-DE15-4EC5-80D1-12C93D98E8F0}"/>
            </a:ext>
          </a:extLst>
        </xdr:cNvPr>
        <xdr:cNvSpPr txBox="1"/>
      </xdr:nvSpPr>
      <xdr:spPr>
        <a:xfrm>
          <a:off x="164084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99</xdr:row>
      <xdr:rowOff>113756</xdr:rowOff>
    </xdr:from>
    <xdr:to>
      <xdr:col>23</xdr:col>
      <xdr:colOff>606425</xdr:colOff>
      <xdr:row>99</xdr:row>
      <xdr:rowOff>113756</xdr:rowOff>
    </xdr:to>
    <xdr:cxnSp macro="">
      <xdr:nvCxnSpPr>
        <xdr:cNvPr id="554" name="直線コネクタ 553">
          <a:extLst>
            <a:ext uri="{FF2B5EF4-FFF2-40B4-BE49-F238E27FC236}">
              <a16:creationId xmlns:a16="http://schemas.microsoft.com/office/drawing/2014/main" id="{8A91A747-C23F-4E0B-9D60-8FD7D25B64C7}"/>
            </a:ext>
          </a:extLst>
        </xdr:cNvPr>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31585</xdr:rowOff>
    </xdr:from>
    <xdr:ext cx="405111" cy="259045"/>
    <xdr:sp macro="" textlink="">
      <xdr:nvSpPr>
        <xdr:cNvPr id="555" name="【公民館】&#10;有形固定資産減価償却率平均値テキスト">
          <a:extLst>
            <a:ext uri="{FF2B5EF4-FFF2-40B4-BE49-F238E27FC236}">
              <a16:creationId xmlns:a16="http://schemas.microsoft.com/office/drawing/2014/main" id="{BE6E19DC-1F6E-4B65-B6E4-D42755DCFD02}"/>
            </a:ext>
          </a:extLst>
        </xdr:cNvPr>
        <xdr:cNvSpPr txBox="1"/>
      </xdr:nvSpPr>
      <xdr:spPr>
        <a:xfrm>
          <a:off x="16408400" y="1769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53158</xdr:rowOff>
    </xdr:from>
    <xdr:to>
      <xdr:col>23</xdr:col>
      <xdr:colOff>568325</xdr:colOff>
      <xdr:row>103</xdr:row>
      <xdr:rowOff>154758</xdr:rowOff>
    </xdr:to>
    <xdr:sp macro="" textlink="">
      <xdr:nvSpPr>
        <xdr:cNvPr id="556" name="フローチャート : 判断 555">
          <a:extLst>
            <a:ext uri="{FF2B5EF4-FFF2-40B4-BE49-F238E27FC236}">
              <a16:creationId xmlns:a16="http://schemas.microsoft.com/office/drawing/2014/main" id="{25466605-19EB-4703-A6CC-B938593AF37E}"/>
            </a:ext>
          </a:extLst>
        </xdr:cNvPr>
        <xdr:cNvSpPr/>
      </xdr:nvSpPr>
      <xdr:spPr>
        <a:xfrm>
          <a:off x="162687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108676</xdr:rowOff>
    </xdr:from>
    <xdr:to>
      <xdr:col>22</xdr:col>
      <xdr:colOff>415925</xdr:colOff>
      <xdr:row>106</xdr:row>
      <xdr:rowOff>38826</xdr:rowOff>
    </xdr:to>
    <xdr:sp macro="" textlink="">
      <xdr:nvSpPr>
        <xdr:cNvPr id="557" name="フローチャート : 判断 556">
          <a:extLst>
            <a:ext uri="{FF2B5EF4-FFF2-40B4-BE49-F238E27FC236}">
              <a16:creationId xmlns:a16="http://schemas.microsoft.com/office/drawing/2014/main" id="{EA42A311-17E5-410D-B955-B70760E50107}"/>
            </a:ext>
          </a:extLst>
        </xdr:cNvPr>
        <xdr:cNvSpPr/>
      </xdr:nvSpPr>
      <xdr:spPr>
        <a:xfrm>
          <a:off x="15430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CF9226C5-FCF6-4709-9489-BE823259FCF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7899EFCE-DB7C-4145-84C8-2823A2EBF3D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E17377C2-0DD9-4614-A05A-4CE8C404DF5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FD06BBFE-7432-4138-B251-948CA8CB258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08DD7BC6-5D90-417E-A582-DA584A6B5E2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138068</xdr:rowOff>
    </xdr:from>
    <xdr:to>
      <xdr:col>22</xdr:col>
      <xdr:colOff>415925</xdr:colOff>
      <xdr:row>100</xdr:row>
      <xdr:rowOff>68218</xdr:rowOff>
    </xdr:to>
    <xdr:sp macro="" textlink="">
      <xdr:nvSpPr>
        <xdr:cNvPr id="563" name="円/楕円 562">
          <a:extLst>
            <a:ext uri="{FF2B5EF4-FFF2-40B4-BE49-F238E27FC236}">
              <a16:creationId xmlns:a16="http://schemas.microsoft.com/office/drawing/2014/main" id="{BC66DDAB-F032-4E51-AF0B-2C077FD7E932}"/>
            </a:ext>
          </a:extLst>
        </xdr:cNvPr>
        <xdr:cNvSpPr/>
      </xdr:nvSpPr>
      <xdr:spPr>
        <a:xfrm>
          <a:off x="15430500" y="171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29953</xdr:rowOff>
    </xdr:from>
    <xdr:ext cx="405111" cy="259045"/>
    <xdr:sp macro="" textlink="">
      <xdr:nvSpPr>
        <xdr:cNvPr id="564" name="n_1aveValue【公民館】&#10;有形固定資産減価償却率">
          <a:extLst>
            <a:ext uri="{FF2B5EF4-FFF2-40B4-BE49-F238E27FC236}">
              <a16:creationId xmlns:a16="http://schemas.microsoft.com/office/drawing/2014/main" id="{E8795507-B1F8-4880-A3C6-DCA1FFC8D0A1}"/>
            </a:ext>
          </a:extLst>
        </xdr:cNvPr>
        <xdr:cNvSpPr txBox="1"/>
      </xdr:nvSpPr>
      <xdr:spPr>
        <a:xfrm>
          <a:off x="15266043"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84745</xdr:rowOff>
    </xdr:from>
    <xdr:ext cx="405111" cy="259045"/>
    <xdr:sp macro="" textlink="">
      <xdr:nvSpPr>
        <xdr:cNvPr id="565" name="n_1mainValue【公民館】&#10;有形固定資産減価償却率">
          <a:extLst>
            <a:ext uri="{FF2B5EF4-FFF2-40B4-BE49-F238E27FC236}">
              <a16:creationId xmlns:a16="http://schemas.microsoft.com/office/drawing/2014/main" id="{12958807-E715-44E5-8A58-14119FB422F5}"/>
            </a:ext>
          </a:extLst>
        </xdr:cNvPr>
        <xdr:cNvSpPr txBox="1"/>
      </xdr:nvSpPr>
      <xdr:spPr>
        <a:xfrm>
          <a:off x="15266043" y="1688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6" name="正方形/長方形 565">
          <a:extLst>
            <a:ext uri="{FF2B5EF4-FFF2-40B4-BE49-F238E27FC236}">
              <a16:creationId xmlns:a16="http://schemas.microsoft.com/office/drawing/2014/main" id="{93CA4DF0-DE69-4D13-800D-5BE8D94B9E3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7" name="正方形/長方形 566">
          <a:extLst>
            <a:ext uri="{FF2B5EF4-FFF2-40B4-BE49-F238E27FC236}">
              <a16:creationId xmlns:a16="http://schemas.microsoft.com/office/drawing/2014/main" id="{F8DE3D10-9572-4B65-AF2B-D5E1A52B649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8" name="正方形/長方形 567">
          <a:extLst>
            <a:ext uri="{FF2B5EF4-FFF2-40B4-BE49-F238E27FC236}">
              <a16:creationId xmlns:a16="http://schemas.microsoft.com/office/drawing/2014/main" id="{15021A7E-49F0-40A0-97F5-F94B3EE6ECD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9" name="正方形/長方形 568">
          <a:extLst>
            <a:ext uri="{FF2B5EF4-FFF2-40B4-BE49-F238E27FC236}">
              <a16:creationId xmlns:a16="http://schemas.microsoft.com/office/drawing/2014/main" id="{C2CA80A1-355E-4626-A447-58AAD9893EA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0" name="正方形/長方形 569">
          <a:extLst>
            <a:ext uri="{FF2B5EF4-FFF2-40B4-BE49-F238E27FC236}">
              <a16:creationId xmlns:a16="http://schemas.microsoft.com/office/drawing/2014/main" id="{D27B0CF1-41A9-4B43-BB6F-F7B00D7D4F1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1" name="正方形/長方形 570">
          <a:extLst>
            <a:ext uri="{FF2B5EF4-FFF2-40B4-BE49-F238E27FC236}">
              <a16:creationId xmlns:a16="http://schemas.microsoft.com/office/drawing/2014/main" id="{723D2C1D-E22C-4317-A8FD-2E0B1200B17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2" name="正方形/長方形 571">
          <a:extLst>
            <a:ext uri="{FF2B5EF4-FFF2-40B4-BE49-F238E27FC236}">
              <a16:creationId xmlns:a16="http://schemas.microsoft.com/office/drawing/2014/main" id="{A0EDF107-7E51-4C4E-A483-3A9C77EBDA7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3" name="正方形/長方形 572">
          <a:extLst>
            <a:ext uri="{FF2B5EF4-FFF2-40B4-BE49-F238E27FC236}">
              <a16:creationId xmlns:a16="http://schemas.microsoft.com/office/drawing/2014/main" id="{4702575B-401E-4186-AC26-64374F40E2A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4" name="テキスト ボックス 573">
          <a:extLst>
            <a:ext uri="{FF2B5EF4-FFF2-40B4-BE49-F238E27FC236}">
              <a16:creationId xmlns:a16="http://schemas.microsoft.com/office/drawing/2014/main" id="{EE2BE894-A9F6-49CB-8D47-7DB1F622692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5" name="直線コネクタ 574">
          <a:extLst>
            <a:ext uri="{FF2B5EF4-FFF2-40B4-BE49-F238E27FC236}">
              <a16:creationId xmlns:a16="http://schemas.microsoft.com/office/drawing/2014/main" id="{604E9E18-2467-4306-8DF1-CE0697D9264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6" name="直線コネクタ 575">
          <a:extLst>
            <a:ext uri="{FF2B5EF4-FFF2-40B4-BE49-F238E27FC236}">
              <a16:creationId xmlns:a16="http://schemas.microsoft.com/office/drawing/2014/main" id="{BA86409D-CAF9-4835-B73A-29777FBE87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7" name="テキスト ボックス 576">
          <a:extLst>
            <a:ext uri="{FF2B5EF4-FFF2-40B4-BE49-F238E27FC236}">
              <a16:creationId xmlns:a16="http://schemas.microsoft.com/office/drawing/2014/main" id="{0CBEB2C4-711E-43C7-84E5-BA4CA0A0C55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8" name="直線コネクタ 577">
          <a:extLst>
            <a:ext uri="{FF2B5EF4-FFF2-40B4-BE49-F238E27FC236}">
              <a16:creationId xmlns:a16="http://schemas.microsoft.com/office/drawing/2014/main" id="{AD4B67CE-0666-4F4B-983F-AD77C277F0A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9" name="テキスト ボックス 578">
          <a:extLst>
            <a:ext uri="{FF2B5EF4-FFF2-40B4-BE49-F238E27FC236}">
              <a16:creationId xmlns:a16="http://schemas.microsoft.com/office/drawing/2014/main" id="{295D24EF-885A-4B7A-ADAF-B7753BD6AA5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0" name="直線コネクタ 579">
          <a:extLst>
            <a:ext uri="{FF2B5EF4-FFF2-40B4-BE49-F238E27FC236}">
              <a16:creationId xmlns:a16="http://schemas.microsoft.com/office/drawing/2014/main" id="{BC576A75-6D7A-4907-990B-305AED50E3E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1" name="テキスト ボックス 580">
          <a:extLst>
            <a:ext uri="{FF2B5EF4-FFF2-40B4-BE49-F238E27FC236}">
              <a16:creationId xmlns:a16="http://schemas.microsoft.com/office/drawing/2014/main" id="{E784D3FC-5502-4706-B7C6-31FC764E1D4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2" name="直線コネクタ 581">
          <a:extLst>
            <a:ext uri="{FF2B5EF4-FFF2-40B4-BE49-F238E27FC236}">
              <a16:creationId xmlns:a16="http://schemas.microsoft.com/office/drawing/2014/main" id="{9FEEF22B-E232-4391-B77A-E56959AEB6C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3" name="テキスト ボックス 582">
          <a:extLst>
            <a:ext uri="{FF2B5EF4-FFF2-40B4-BE49-F238E27FC236}">
              <a16:creationId xmlns:a16="http://schemas.microsoft.com/office/drawing/2014/main" id="{54DC61D6-7A16-4B50-B948-3BCB425AE54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4" name="直線コネクタ 583">
          <a:extLst>
            <a:ext uri="{FF2B5EF4-FFF2-40B4-BE49-F238E27FC236}">
              <a16:creationId xmlns:a16="http://schemas.microsoft.com/office/drawing/2014/main" id="{5029291C-EBCB-478D-833A-E3CE3CDA446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5" name="テキスト ボックス 584">
          <a:extLst>
            <a:ext uri="{FF2B5EF4-FFF2-40B4-BE49-F238E27FC236}">
              <a16:creationId xmlns:a16="http://schemas.microsoft.com/office/drawing/2014/main" id="{26731410-111F-41C8-B3D3-01B05A7718A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6" name="直線コネクタ 585">
          <a:extLst>
            <a:ext uri="{FF2B5EF4-FFF2-40B4-BE49-F238E27FC236}">
              <a16:creationId xmlns:a16="http://schemas.microsoft.com/office/drawing/2014/main" id="{DDB51CB5-6315-4D8A-AB14-ADBF3184F12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7" name="テキスト ボックス 586">
          <a:extLst>
            <a:ext uri="{FF2B5EF4-FFF2-40B4-BE49-F238E27FC236}">
              <a16:creationId xmlns:a16="http://schemas.microsoft.com/office/drawing/2014/main" id="{DA6DF2C7-F11C-4C97-A324-E8C9CCB899B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8" name="直線コネクタ 587">
          <a:extLst>
            <a:ext uri="{FF2B5EF4-FFF2-40B4-BE49-F238E27FC236}">
              <a16:creationId xmlns:a16="http://schemas.microsoft.com/office/drawing/2014/main" id="{8D9B9222-976B-4BFD-8F3F-300EF19AE09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9" name="テキスト ボックス 588">
          <a:extLst>
            <a:ext uri="{FF2B5EF4-FFF2-40B4-BE49-F238E27FC236}">
              <a16:creationId xmlns:a16="http://schemas.microsoft.com/office/drawing/2014/main" id="{CF371FA9-162C-487A-A615-5EA8A658FB0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0" name="【公民館】&#10;一人当たり面積グラフ枠">
          <a:extLst>
            <a:ext uri="{FF2B5EF4-FFF2-40B4-BE49-F238E27FC236}">
              <a16:creationId xmlns:a16="http://schemas.microsoft.com/office/drawing/2014/main" id="{D6B937C6-2823-4743-A133-825E4B6381A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142058</xdr:rowOff>
    </xdr:from>
    <xdr:to>
      <xdr:col>32</xdr:col>
      <xdr:colOff>186689</xdr:colOff>
      <xdr:row>109</xdr:row>
      <xdr:rowOff>17962</xdr:rowOff>
    </xdr:to>
    <xdr:cxnSp macro="">
      <xdr:nvCxnSpPr>
        <xdr:cNvPr id="591" name="直線コネクタ 590">
          <a:extLst>
            <a:ext uri="{FF2B5EF4-FFF2-40B4-BE49-F238E27FC236}">
              <a16:creationId xmlns:a16="http://schemas.microsoft.com/office/drawing/2014/main" id="{2F241E1C-891F-4309-A593-C47AB4563475}"/>
            </a:ext>
          </a:extLst>
        </xdr:cNvPr>
        <xdr:cNvCxnSpPr/>
      </xdr:nvCxnSpPr>
      <xdr:spPr>
        <a:xfrm flipV="1">
          <a:off x="22160864" y="17115608"/>
          <a:ext cx="0" cy="1590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21789</xdr:rowOff>
    </xdr:from>
    <xdr:ext cx="469744" cy="259045"/>
    <xdr:sp macro="" textlink="">
      <xdr:nvSpPr>
        <xdr:cNvPr id="592" name="【公民館】&#10;一人当たり面積最小値テキスト">
          <a:extLst>
            <a:ext uri="{FF2B5EF4-FFF2-40B4-BE49-F238E27FC236}">
              <a16:creationId xmlns:a16="http://schemas.microsoft.com/office/drawing/2014/main" id="{2C2D21DE-C583-4C00-965C-1F831E500A1B}"/>
            </a:ext>
          </a:extLst>
        </xdr:cNvPr>
        <xdr:cNvSpPr txBox="1"/>
      </xdr:nvSpPr>
      <xdr:spPr>
        <a:xfrm>
          <a:off x="22250400"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109</xdr:row>
      <xdr:rowOff>17962</xdr:rowOff>
    </xdr:from>
    <xdr:to>
      <xdr:col>32</xdr:col>
      <xdr:colOff>276225</xdr:colOff>
      <xdr:row>109</xdr:row>
      <xdr:rowOff>17962</xdr:rowOff>
    </xdr:to>
    <xdr:cxnSp macro="">
      <xdr:nvCxnSpPr>
        <xdr:cNvPr id="593" name="直線コネクタ 592">
          <a:extLst>
            <a:ext uri="{FF2B5EF4-FFF2-40B4-BE49-F238E27FC236}">
              <a16:creationId xmlns:a16="http://schemas.microsoft.com/office/drawing/2014/main" id="{4AE36251-B708-447F-A5A4-E1CA9BFF44FB}"/>
            </a:ext>
          </a:extLst>
        </xdr:cNvPr>
        <xdr:cNvCxnSpPr/>
      </xdr:nvCxnSpPr>
      <xdr:spPr>
        <a:xfrm>
          <a:off x="22072600" y="1870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88735</xdr:rowOff>
    </xdr:from>
    <xdr:ext cx="469744" cy="259045"/>
    <xdr:sp macro="" textlink="">
      <xdr:nvSpPr>
        <xdr:cNvPr id="594" name="【公民館】&#10;一人当たり面積最大値テキスト">
          <a:extLst>
            <a:ext uri="{FF2B5EF4-FFF2-40B4-BE49-F238E27FC236}">
              <a16:creationId xmlns:a16="http://schemas.microsoft.com/office/drawing/2014/main" id="{04DF79ED-C550-4718-994A-29986F5AB898}"/>
            </a:ext>
          </a:extLst>
        </xdr:cNvPr>
        <xdr:cNvSpPr txBox="1"/>
      </xdr:nvSpPr>
      <xdr:spPr>
        <a:xfrm>
          <a:off x="22250400" y="168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a:t>
          </a:r>
          <a:endParaRPr kumimoji="1" lang="ja-JP" altLang="en-US" sz="1000" b="1">
            <a:latin typeface="ＭＳ Ｐゴシック"/>
          </a:endParaRPr>
        </a:p>
      </xdr:txBody>
    </xdr:sp>
    <xdr:clientData/>
  </xdr:oneCellAnchor>
  <xdr:twoCellAnchor>
    <xdr:from>
      <xdr:col>32</xdr:col>
      <xdr:colOff>98425</xdr:colOff>
      <xdr:row>99</xdr:row>
      <xdr:rowOff>142058</xdr:rowOff>
    </xdr:from>
    <xdr:to>
      <xdr:col>32</xdr:col>
      <xdr:colOff>276225</xdr:colOff>
      <xdr:row>99</xdr:row>
      <xdr:rowOff>142058</xdr:rowOff>
    </xdr:to>
    <xdr:cxnSp macro="">
      <xdr:nvCxnSpPr>
        <xdr:cNvPr id="595" name="直線コネクタ 594">
          <a:extLst>
            <a:ext uri="{FF2B5EF4-FFF2-40B4-BE49-F238E27FC236}">
              <a16:creationId xmlns:a16="http://schemas.microsoft.com/office/drawing/2014/main" id="{A7B8240A-6F94-4EA3-900E-52996CCF3D88}"/>
            </a:ext>
          </a:extLst>
        </xdr:cNvPr>
        <xdr:cNvCxnSpPr/>
      </xdr:nvCxnSpPr>
      <xdr:spPr>
        <a:xfrm>
          <a:off x="22072600" y="17115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20700</xdr:rowOff>
    </xdr:from>
    <xdr:ext cx="469744" cy="259045"/>
    <xdr:sp macro="" textlink="">
      <xdr:nvSpPr>
        <xdr:cNvPr id="596" name="【公民館】&#10;一人当たり面積平均値テキスト">
          <a:extLst>
            <a:ext uri="{FF2B5EF4-FFF2-40B4-BE49-F238E27FC236}">
              <a16:creationId xmlns:a16="http://schemas.microsoft.com/office/drawing/2014/main" id="{4B6F1FE2-CF25-4E6B-827A-EB87B97C81ED}"/>
            </a:ext>
          </a:extLst>
        </xdr:cNvPr>
        <xdr:cNvSpPr txBox="1"/>
      </xdr:nvSpPr>
      <xdr:spPr>
        <a:xfrm>
          <a:off x="22250400" y="18022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42273</xdr:rowOff>
    </xdr:from>
    <xdr:to>
      <xdr:col>32</xdr:col>
      <xdr:colOff>238125</xdr:colOff>
      <xdr:row>105</xdr:row>
      <xdr:rowOff>143873</xdr:rowOff>
    </xdr:to>
    <xdr:sp macro="" textlink="">
      <xdr:nvSpPr>
        <xdr:cNvPr id="597" name="フローチャート : 判断 596">
          <a:extLst>
            <a:ext uri="{FF2B5EF4-FFF2-40B4-BE49-F238E27FC236}">
              <a16:creationId xmlns:a16="http://schemas.microsoft.com/office/drawing/2014/main" id="{D6A6E7E6-852D-471A-95C8-DB4ED8C58AB3}"/>
            </a:ext>
          </a:extLst>
        </xdr:cNvPr>
        <xdr:cNvSpPr/>
      </xdr:nvSpPr>
      <xdr:spPr>
        <a:xfrm>
          <a:off x="22110700" y="180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67855</xdr:rowOff>
    </xdr:from>
    <xdr:to>
      <xdr:col>31</xdr:col>
      <xdr:colOff>85725</xdr:colOff>
      <xdr:row>106</xdr:row>
      <xdr:rowOff>169455</xdr:rowOff>
    </xdr:to>
    <xdr:sp macro="" textlink="">
      <xdr:nvSpPr>
        <xdr:cNvPr id="598" name="フローチャート : 判断 597">
          <a:extLst>
            <a:ext uri="{FF2B5EF4-FFF2-40B4-BE49-F238E27FC236}">
              <a16:creationId xmlns:a16="http://schemas.microsoft.com/office/drawing/2014/main" id="{322BC15D-F4E1-4810-8C26-149C5FCC3257}"/>
            </a:ext>
          </a:extLst>
        </xdr:cNvPr>
        <xdr:cNvSpPr/>
      </xdr:nvSpPr>
      <xdr:spPr>
        <a:xfrm>
          <a:off x="21272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A43F8938-C2F4-4F0D-8A95-B7FCE320160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B58A60F0-B8A9-41E0-8943-065CF7A814F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94B6CD74-9CA3-44E5-8DF2-AF6DBEFA374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BDE38DCC-DF5B-4582-82D9-197C2C7D200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CDF46B3E-D5AF-4C73-8917-53BEB116360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30299</xdr:rowOff>
    </xdr:from>
    <xdr:to>
      <xdr:col>31</xdr:col>
      <xdr:colOff>85725</xdr:colOff>
      <xdr:row>107</xdr:row>
      <xdr:rowOff>131899</xdr:rowOff>
    </xdr:to>
    <xdr:sp macro="" textlink="">
      <xdr:nvSpPr>
        <xdr:cNvPr id="604" name="円/楕円 603">
          <a:extLst>
            <a:ext uri="{FF2B5EF4-FFF2-40B4-BE49-F238E27FC236}">
              <a16:creationId xmlns:a16="http://schemas.microsoft.com/office/drawing/2014/main" id="{CB58685C-36AA-4317-A56F-D21491E5A98D}"/>
            </a:ext>
          </a:extLst>
        </xdr:cNvPr>
        <xdr:cNvSpPr/>
      </xdr:nvSpPr>
      <xdr:spPr>
        <a:xfrm>
          <a:off x="21272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14532</xdr:rowOff>
    </xdr:from>
    <xdr:ext cx="469744" cy="259045"/>
    <xdr:sp macro="" textlink="">
      <xdr:nvSpPr>
        <xdr:cNvPr id="605" name="n_1aveValue【公民館】&#10;一人当たり面積">
          <a:extLst>
            <a:ext uri="{FF2B5EF4-FFF2-40B4-BE49-F238E27FC236}">
              <a16:creationId xmlns:a16="http://schemas.microsoft.com/office/drawing/2014/main" id="{0F79EC2F-939A-4755-A713-107032D4670E}"/>
            </a:ext>
          </a:extLst>
        </xdr:cNvPr>
        <xdr:cNvSpPr txBox="1"/>
      </xdr:nvSpPr>
      <xdr:spPr>
        <a:xfrm>
          <a:off x="210757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0.396</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123026</xdr:rowOff>
    </xdr:from>
    <xdr:ext cx="469744" cy="259045"/>
    <xdr:sp macro="" textlink="">
      <xdr:nvSpPr>
        <xdr:cNvPr id="606" name="n_1mainValue【公民館】&#10;一人当たり面積">
          <a:extLst>
            <a:ext uri="{FF2B5EF4-FFF2-40B4-BE49-F238E27FC236}">
              <a16:creationId xmlns:a16="http://schemas.microsoft.com/office/drawing/2014/main" id="{9D4FBF41-85A5-4E34-A8BF-163582281D93}"/>
            </a:ext>
          </a:extLst>
        </xdr:cNvPr>
        <xdr:cNvSpPr txBox="1"/>
      </xdr:nvSpPr>
      <xdr:spPr>
        <a:xfrm>
          <a:off x="210757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7" name="正方形/長方形 606">
          <a:extLst>
            <a:ext uri="{FF2B5EF4-FFF2-40B4-BE49-F238E27FC236}">
              <a16:creationId xmlns:a16="http://schemas.microsoft.com/office/drawing/2014/main" id="{4D9BD410-CC5A-4675-8CF8-11A21B1749C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8" name="正方形/長方形 607">
          <a:extLst>
            <a:ext uri="{FF2B5EF4-FFF2-40B4-BE49-F238E27FC236}">
              <a16:creationId xmlns:a16="http://schemas.microsoft.com/office/drawing/2014/main" id="{FCA6294F-57FD-4F33-ADCE-ACF88F20C52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9" name="テキスト ボックス 608">
          <a:extLst>
            <a:ext uri="{FF2B5EF4-FFF2-40B4-BE49-F238E27FC236}">
              <a16:creationId xmlns:a16="http://schemas.microsoft.com/office/drawing/2014/main" id="{8B3F9BE6-40B4-4D51-A261-50612AFA6C2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7406DDCF-BFBA-4015-8624-61640B0E77A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1F976EFC-ADD9-43AD-AAE2-694CB46A262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D22F0BFA-3ADD-4C5F-8F51-2DEC798B3A1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3BCF997A-1EED-4330-BEE5-6C7F709313B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静岡県南伊豆町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E15DACED-ABBD-4A23-8149-82FA9E912DD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9371F015-CD5D-495D-B418-C0503FC70CC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D3AE38F2-ADD8-4D24-AB62-AE9D566D14C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283C970A-4186-426A-9CEC-670ABC0566E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386A6E3D-61A8-4076-8E67-23A727D7C64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EACCD175-EB90-4B8E-A176-E16D2F7BFA5F}"/>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8,669
8,632
109.94
5,909,264
5,575,737
318,128
3,202,584
4,482,446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E602A316-5A16-4060-B654-687081CBB52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56A654FF-B273-4597-898A-BDB33709905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D6599217-5E8D-4F1C-AA14-F5341E014B3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35.9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44B188C8-859C-4E41-A975-583D791BA40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57C00E2B-56B0-49D4-9E3A-A578732AFBB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D39DB632-E59C-4E45-9447-E032701FFD1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D55CB4B1-BFCC-4206-9EAF-74CF0968ABE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EB16D016-3E23-4336-9780-4ABC3F9DBC52}"/>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D70223C6-7EE9-4FD5-B345-92B550C5ECFC}"/>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497546D8-9258-411D-A314-E132B05276A7}"/>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A9B07304-9A06-4FC8-9797-23F87545A74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E22B19E9-FF45-4BC2-B348-87FC261C25E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B44AD9E-8D46-47B2-84AB-DFD8F4AB381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4047C80E-9F53-492E-8491-9979FA27BD2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41A4799B-295E-4E74-ADD6-CED482AAE89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8B27337D-A066-43FB-A6FA-497DF251396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99FB0663-8054-490A-AA87-1E71C72AEFA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a:extLst>
            <a:ext uri="{FF2B5EF4-FFF2-40B4-BE49-F238E27FC236}">
              <a16:creationId xmlns:a16="http://schemas.microsoft.com/office/drawing/2014/main" id="{87ADD532-20C1-436F-B3F4-BD960B8792ED}"/>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5A080033-EB05-4A47-A6B7-16C91BABF0D4}"/>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D91B7AB6-87FB-4EA3-8F6F-C115EADD1F03}"/>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74106CB4-9599-40C8-83BC-0401764B5EAC}"/>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5BA269C1-1D2E-4A91-8CDB-74D63C44B70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70CC1B46-F206-49BE-9D42-6BBB59FCB2C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8BB950AB-8348-4B00-BD0E-D874E3737C3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2FCF7CA1-FF50-492A-BC77-9CF75E2B729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1672BD50-9FA6-4CEC-8EAE-19B62E52977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557E2405-3357-4F94-988F-EA03BDFFB85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F2142F8E-1449-4596-AEEF-ED620AA31F6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B1A73AF2-B45B-4CDC-AFA7-B63FB323F30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807A882A-60AC-4EDC-906B-A44B5E75A4A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D47D7A2A-B744-4D3A-99B8-069D46DAC8D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a:extLst>
            <a:ext uri="{FF2B5EF4-FFF2-40B4-BE49-F238E27FC236}">
              <a16:creationId xmlns:a16="http://schemas.microsoft.com/office/drawing/2014/main" id="{9DC1A0B5-A75E-40FF-90D6-9B035E00F5B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a:extLst>
            <a:ext uri="{FF2B5EF4-FFF2-40B4-BE49-F238E27FC236}">
              <a16:creationId xmlns:a16="http://schemas.microsoft.com/office/drawing/2014/main" id="{B914D50D-B5B6-475C-8A9E-55557D7C7D06}"/>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a:extLst>
            <a:ext uri="{FF2B5EF4-FFF2-40B4-BE49-F238E27FC236}">
              <a16:creationId xmlns:a16="http://schemas.microsoft.com/office/drawing/2014/main" id="{CFA630C4-D1CB-4E20-A9ED-C15C2A33C35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a:extLst>
            <a:ext uri="{FF2B5EF4-FFF2-40B4-BE49-F238E27FC236}">
              <a16:creationId xmlns:a16="http://schemas.microsoft.com/office/drawing/2014/main" id="{3A7DE4D5-9EE3-44F3-8742-3F6BBD341C2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a:extLst>
            <a:ext uri="{FF2B5EF4-FFF2-40B4-BE49-F238E27FC236}">
              <a16:creationId xmlns:a16="http://schemas.microsoft.com/office/drawing/2014/main" id="{5DD67464-24CE-405A-BB41-12C472D8407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a:extLst>
            <a:ext uri="{FF2B5EF4-FFF2-40B4-BE49-F238E27FC236}">
              <a16:creationId xmlns:a16="http://schemas.microsoft.com/office/drawing/2014/main" id="{8F54F0DD-2C04-447A-B43C-3552518E22D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a:extLst>
            <a:ext uri="{FF2B5EF4-FFF2-40B4-BE49-F238E27FC236}">
              <a16:creationId xmlns:a16="http://schemas.microsoft.com/office/drawing/2014/main" id="{F34AE752-09F3-454E-9CF5-48325830201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a:extLst>
            <a:ext uri="{FF2B5EF4-FFF2-40B4-BE49-F238E27FC236}">
              <a16:creationId xmlns:a16="http://schemas.microsoft.com/office/drawing/2014/main" id="{9F603C04-9BF8-4FD5-82BB-0A7177E89EE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a:extLst>
            <a:ext uri="{FF2B5EF4-FFF2-40B4-BE49-F238E27FC236}">
              <a16:creationId xmlns:a16="http://schemas.microsoft.com/office/drawing/2014/main" id="{F0DFE2DC-90EC-4037-9A1C-7AEFB4773D3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a:extLst>
            <a:ext uri="{FF2B5EF4-FFF2-40B4-BE49-F238E27FC236}">
              <a16:creationId xmlns:a16="http://schemas.microsoft.com/office/drawing/2014/main" id="{AAB10E38-5598-4E44-A461-CAA3FC60CD6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a:extLst>
            <a:ext uri="{FF2B5EF4-FFF2-40B4-BE49-F238E27FC236}">
              <a16:creationId xmlns:a16="http://schemas.microsoft.com/office/drawing/2014/main" id="{76D32AA4-5A5F-43D3-B762-ADDB9460F47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a:extLst>
            <a:ext uri="{FF2B5EF4-FFF2-40B4-BE49-F238E27FC236}">
              <a16:creationId xmlns:a16="http://schemas.microsoft.com/office/drawing/2014/main" id="{FA97CDBD-C17C-4E36-B288-6D58C6C934E3}"/>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a:extLst>
            <a:ext uri="{FF2B5EF4-FFF2-40B4-BE49-F238E27FC236}">
              <a16:creationId xmlns:a16="http://schemas.microsoft.com/office/drawing/2014/main" id="{29C8BA9F-F847-4A51-9CCD-B25D9BAD59E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a:extLst>
            <a:ext uri="{FF2B5EF4-FFF2-40B4-BE49-F238E27FC236}">
              <a16:creationId xmlns:a16="http://schemas.microsoft.com/office/drawing/2014/main" id="{7F491069-71AF-45C8-9E18-2B2B5B90EEFC}"/>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34FAAC6-E0FC-41F5-AA2F-9B54DCD82B0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143147</xdr:rowOff>
    </xdr:from>
    <xdr:to>
      <xdr:col>6</xdr:col>
      <xdr:colOff>510540</xdr:colOff>
      <xdr:row>42</xdr:row>
      <xdr:rowOff>59872</xdr:rowOff>
    </xdr:to>
    <xdr:cxnSp macro="">
      <xdr:nvCxnSpPr>
        <xdr:cNvPr id="58" name="直線コネクタ 57">
          <a:extLst>
            <a:ext uri="{FF2B5EF4-FFF2-40B4-BE49-F238E27FC236}">
              <a16:creationId xmlns:a16="http://schemas.microsoft.com/office/drawing/2014/main" id="{B2CD3147-D96C-4C4F-9309-A367B28F2B29}"/>
            </a:ext>
          </a:extLst>
        </xdr:cNvPr>
        <xdr:cNvCxnSpPr/>
      </xdr:nvCxnSpPr>
      <xdr:spPr>
        <a:xfrm flipV="1">
          <a:off x="4634865" y="6143897"/>
          <a:ext cx="0" cy="111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63699</xdr:rowOff>
    </xdr:from>
    <xdr:ext cx="340478" cy="259045"/>
    <xdr:sp macro="" textlink="">
      <xdr:nvSpPr>
        <xdr:cNvPr id="59" name="【図書館】&#10;有形固定資産減価償却率最小値テキスト">
          <a:extLst>
            <a:ext uri="{FF2B5EF4-FFF2-40B4-BE49-F238E27FC236}">
              <a16:creationId xmlns:a16="http://schemas.microsoft.com/office/drawing/2014/main" id="{E458C7B2-3CC7-4C4B-8A15-4D2896A9C0FD}"/>
            </a:ext>
          </a:extLst>
        </xdr:cNvPr>
        <xdr:cNvSpPr txBox="1"/>
      </xdr:nvSpPr>
      <xdr:spPr>
        <a:xfrm>
          <a:off x="47244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422275</xdr:colOff>
      <xdr:row>42</xdr:row>
      <xdr:rowOff>59872</xdr:rowOff>
    </xdr:from>
    <xdr:to>
      <xdr:col>6</xdr:col>
      <xdr:colOff>600075</xdr:colOff>
      <xdr:row>42</xdr:row>
      <xdr:rowOff>59872</xdr:rowOff>
    </xdr:to>
    <xdr:cxnSp macro="">
      <xdr:nvCxnSpPr>
        <xdr:cNvPr id="60" name="直線コネクタ 59">
          <a:extLst>
            <a:ext uri="{FF2B5EF4-FFF2-40B4-BE49-F238E27FC236}">
              <a16:creationId xmlns:a16="http://schemas.microsoft.com/office/drawing/2014/main" id="{CA72DF41-29AA-40EE-A306-7F1E1AC3FAE7}"/>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89824</xdr:rowOff>
    </xdr:from>
    <xdr:ext cx="405111" cy="259045"/>
    <xdr:sp macro="" textlink="">
      <xdr:nvSpPr>
        <xdr:cNvPr id="61" name="【図書館】&#10;有形固定資産減価償却率最大値テキスト">
          <a:extLst>
            <a:ext uri="{FF2B5EF4-FFF2-40B4-BE49-F238E27FC236}">
              <a16:creationId xmlns:a16="http://schemas.microsoft.com/office/drawing/2014/main" id="{82A4E71A-2FE9-4DB9-863B-F3BEAD099B8E}"/>
            </a:ext>
          </a:extLst>
        </xdr:cNvPr>
        <xdr:cNvSpPr txBox="1"/>
      </xdr:nvSpPr>
      <xdr:spPr>
        <a:xfrm>
          <a:off x="4724400" y="5919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6</xdr:col>
      <xdr:colOff>422275</xdr:colOff>
      <xdr:row>35</xdr:row>
      <xdr:rowOff>143147</xdr:rowOff>
    </xdr:from>
    <xdr:to>
      <xdr:col>6</xdr:col>
      <xdr:colOff>600075</xdr:colOff>
      <xdr:row>35</xdr:row>
      <xdr:rowOff>143147</xdr:rowOff>
    </xdr:to>
    <xdr:cxnSp macro="">
      <xdr:nvCxnSpPr>
        <xdr:cNvPr id="62" name="直線コネクタ 61">
          <a:extLst>
            <a:ext uri="{FF2B5EF4-FFF2-40B4-BE49-F238E27FC236}">
              <a16:creationId xmlns:a16="http://schemas.microsoft.com/office/drawing/2014/main" id="{A7CFAAEF-CA78-4972-AE6A-06C1742E00C9}"/>
            </a:ext>
          </a:extLst>
        </xdr:cNvPr>
        <xdr:cNvCxnSpPr/>
      </xdr:nvCxnSpPr>
      <xdr:spPr>
        <a:xfrm>
          <a:off x="4546600" y="614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114861</xdr:rowOff>
    </xdr:from>
    <xdr:ext cx="405111" cy="259045"/>
    <xdr:sp macro="" textlink="">
      <xdr:nvSpPr>
        <xdr:cNvPr id="63" name="【図書館】&#10;有形固定資産減価償却率平均値テキスト">
          <a:extLst>
            <a:ext uri="{FF2B5EF4-FFF2-40B4-BE49-F238E27FC236}">
              <a16:creationId xmlns:a16="http://schemas.microsoft.com/office/drawing/2014/main" id="{3A55BCAB-A062-47F1-A025-FEB4BE573A7F}"/>
            </a:ext>
          </a:extLst>
        </xdr:cNvPr>
        <xdr:cNvSpPr txBox="1"/>
      </xdr:nvSpPr>
      <xdr:spPr>
        <a:xfrm>
          <a:off x="47244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136434</xdr:rowOff>
    </xdr:from>
    <xdr:to>
      <xdr:col>6</xdr:col>
      <xdr:colOff>561975</xdr:colOff>
      <xdr:row>39</xdr:row>
      <xdr:rowOff>66584</xdr:rowOff>
    </xdr:to>
    <xdr:sp macro="" textlink="">
      <xdr:nvSpPr>
        <xdr:cNvPr id="64" name="フローチャート : 判断 63">
          <a:extLst>
            <a:ext uri="{FF2B5EF4-FFF2-40B4-BE49-F238E27FC236}">
              <a16:creationId xmlns:a16="http://schemas.microsoft.com/office/drawing/2014/main" id="{9B20BD89-1349-4E67-A64E-A47FB7B1EC2D}"/>
            </a:ext>
          </a:extLst>
        </xdr:cNvPr>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7438</xdr:rowOff>
    </xdr:from>
    <xdr:to>
      <xdr:col>5</xdr:col>
      <xdr:colOff>409575</xdr:colOff>
      <xdr:row>39</xdr:row>
      <xdr:rowOff>109038</xdr:rowOff>
    </xdr:to>
    <xdr:sp macro="" textlink="">
      <xdr:nvSpPr>
        <xdr:cNvPr id="65" name="フローチャート : 判断 64">
          <a:extLst>
            <a:ext uri="{FF2B5EF4-FFF2-40B4-BE49-F238E27FC236}">
              <a16:creationId xmlns:a16="http://schemas.microsoft.com/office/drawing/2014/main" id="{34A37D5A-2330-4589-9674-E23B2EFA0C99}"/>
            </a:ext>
          </a:extLst>
        </xdr:cNvPr>
        <xdr:cNvSpPr/>
      </xdr:nvSpPr>
      <xdr:spPr>
        <a:xfrm>
          <a:off x="37465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100165</xdr:rowOff>
    </xdr:from>
    <xdr:ext cx="405111" cy="259045"/>
    <xdr:sp macro="" textlink="">
      <xdr:nvSpPr>
        <xdr:cNvPr id="66" name="n_1aveValue【図書館】&#10;有形固定資産減価償却率">
          <a:extLst>
            <a:ext uri="{FF2B5EF4-FFF2-40B4-BE49-F238E27FC236}">
              <a16:creationId xmlns:a16="http://schemas.microsoft.com/office/drawing/2014/main" id="{1AE35D68-FDE1-4D13-87FD-D63F13F45D57}"/>
            </a:ext>
          </a:extLst>
        </xdr:cNvPr>
        <xdr:cNvSpPr txBox="1"/>
      </xdr:nvSpPr>
      <xdr:spPr>
        <a:xfrm>
          <a:off x="3582043"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23CE22B1-54AA-4A78-A513-210E54FE862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7C6DC9D7-6F9F-4F59-AA0E-6670A1900C8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4AA1BADB-4A8B-4736-9628-A4E49B55773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a:extLst>
            <a:ext uri="{FF2B5EF4-FFF2-40B4-BE49-F238E27FC236}">
              <a16:creationId xmlns:a16="http://schemas.microsoft.com/office/drawing/2014/main" id="{72DC24AA-AB22-4394-A223-6B56E28D292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a:extLst>
            <a:ext uri="{FF2B5EF4-FFF2-40B4-BE49-F238E27FC236}">
              <a16:creationId xmlns:a16="http://schemas.microsoft.com/office/drawing/2014/main" id="{EA479592-A414-4B1D-B4E9-4FEB4CD497C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32</xdr:row>
      <xdr:rowOff>123372</xdr:rowOff>
    </xdr:from>
    <xdr:to>
      <xdr:col>5</xdr:col>
      <xdr:colOff>409575</xdr:colOff>
      <xdr:row>33</xdr:row>
      <xdr:rowOff>53522</xdr:rowOff>
    </xdr:to>
    <xdr:sp macro="" textlink="">
      <xdr:nvSpPr>
        <xdr:cNvPr id="72" name="円/楕円 71">
          <a:extLst>
            <a:ext uri="{FF2B5EF4-FFF2-40B4-BE49-F238E27FC236}">
              <a16:creationId xmlns:a16="http://schemas.microsoft.com/office/drawing/2014/main" id="{F2F09A98-AAC9-461F-AE56-32A7DD9D8497}"/>
            </a:ext>
          </a:extLst>
        </xdr:cNvPr>
        <xdr:cNvSpPr/>
      </xdr:nvSpPr>
      <xdr:spPr>
        <a:xfrm>
          <a:off x="3746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31</xdr:row>
      <xdr:rowOff>70049</xdr:rowOff>
    </xdr:from>
    <xdr:ext cx="469744" cy="259045"/>
    <xdr:sp macro="" textlink="">
      <xdr:nvSpPr>
        <xdr:cNvPr id="73" name="n_1mainValue【図書館】&#10;有形固定資産減価償却率">
          <a:extLst>
            <a:ext uri="{FF2B5EF4-FFF2-40B4-BE49-F238E27FC236}">
              <a16:creationId xmlns:a16="http://schemas.microsoft.com/office/drawing/2014/main" id="{A29E1099-820A-4661-A4C7-235667D24E59}"/>
            </a:ext>
          </a:extLst>
        </xdr:cNvPr>
        <xdr:cNvSpPr txBox="1"/>
      </xdr:nvSpPr>
      <xdr:spPr>
        <a:xfrm>
          <a:off x="3549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a:extLst>
            <a:ext uri="{FF2B5EF4-FFF2-40B4-BE49-F238E27FC236}">
              <a16:creationId xmlns:a16="http://schemas.microsoft.com/office/drawing/2014/main" id="{4FC7D50F-5B94-4563-8318-6680370518B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a:extLst>
            <a:ext uri="{FF2B5EF4-FFF2-40B4-BE49-F238E27FC236}">
              <a16:creationId xmlns:a16="http://schemas.microsoft.com/office/drawing/2014/main" id="{AACC7A64-7702-42DE-AC0A-FB824361DA4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a:extLst>
            <a:ext uri="{FF2B5EF4-FFF2-40B4-BE49-F238E27FC236}">
              <a16:creationId xmlns:a16="http://schemas.microsoft.com/office/drawing/2014/main" id="{E92F100C-39D1-4549-85F6-709D6CCCD6B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a:extLst>
            <a:ext uri="{FF2B5EF4-FFF2-40B4-BE49-F238E27FC236}">
              <a16:creationId xmlns:a16="http://schemas.microsoft.com/office/drawing/2014/main" id="{16B579A1-0DD0-4568-8DC3-074474EB1D2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a:extLst>
            <a:ext uri="{FF2B5EF4-FFF2-40B4-BE49-F238E27FC236}">
              <a16:creationId xmlns:a16="http://schemas.microsoft.com/office/drawing/2014/main" id="{F01D2687-C3EF-4AF8-BA59-AEA29D2F84D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a:extLst>
            <a:ext uri="{FF2B5EF4-FFF2-40B4-BE49-F238E27FC236}">
              <a16:creationId xmlns:a16="http://schemas.microsoft.com/office/drawing/2014/main" id="{DB84C20F-5B19-41C4-AA51-B43C35F963E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a:extLst>
            <a:ext uri="{FF2B5EF4-FFF2-40B4-BE49-F238E27FC236}">
              <a16:creationId xmlns:a16="http://schemas.microsoft.com/office/drawing/2014/main" id="{4DC0010D-7158-4565-BD21-668BBD57C30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a:extLst>
            <a:ext uri="{FF2B5EF4-FFF2-40B4-BE49-F238E27FC236}">
              <a16:creationId xmlns:a16="http://schemas.microsoft.com/office/drawing/2014/main" id="{08FD6B37-40A9-40BE-B22B-503CCA84921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a:extLst>
            <a:ext uri="{FF2B5EF4-FFF2-40B4-BE49-F238E27FC236}">
              <a16:creationId xmlns:a16="http://schemas.microsoft.com/office/drawing/2014/main" id="{512877C0-11DC-4380-BEE1-26C09E46D02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a:extLst>
            <a:ext uri="{FF2B5EF4-FFF2-40B4-BE49-F238E27FC236}">
              <a16:creationId xmlns:a16="http://schemas.microsoft.com/office/drawing/2014/main" id="{24FC6594-D53B-4054-982A-6017BC33D90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a:extLst>
            <a:ext uri="{FF2B5EF4-FFF2-40B4-BE49-F238E27FC236}">
              <a16:creationId xmlns:a16="http://schemas.microsoft.com/office/drawing/2014/main" id="{41879AA7-558D-4479-B8EC-5CE272335B4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a:extLst>
            <a:ext uri="{FF2B5EF4-FFF2-40B4-BE49-F238E27FC236}">
              <a16:creationId xmlns:a16="http://schemas.microsoft.com/office/drawing/2014/main" id="{5ECFF68B-464E-42BD-9DE7-86DF56456A7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a:extLst>
            <a:ext uri="{FF2B5EF4-FFF2-40B4-BE49-F238E27FC236}">
              <a16:creationId xmlns:a16="http://schemas.microsoft.com/office/drawing/2014/main" id="{E42C7956-0030-4192-BC79-C76DA97EB66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a:extLst>
            <a:ext uri="{FF2B5EF4-FFF2-40B4-BE49-F238E27FC236}">
              <a16:creationId xmlns:a16="http://schemas.microsoft.com/office/drawing/2014/main" id="{BFFD456F-E11A-4D1D-80E8-585860EC090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a:extLst>
            <a:ext uri="{FF2B5EF4-FFF2-40B4-BE49-F238E27FC236}">
              <a16:creationId xmlns:a16="http://schemas.microsoft.com/office/drawing/2014/main" id="{460325B6-2CD0-4AA1-B05B-5C4157E99F1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a:extLst>
            <a:ext uri="{FF2B5EF4-FFF2-40B4-BE49-F238E27FC236}">
              <a16:creationId xmlns:a16="http://schemas.microsoft.com/office/drawing/2014/main" id="{AA082A96-523E-428C-B33E-629B61DF563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a:extLst>
            <a:ext uri="{FF2B5EF4-FFF2-40B4-BE49-F238E27FC236}">
              <a16:creationId xmlns:a16="http://schemas.microsoft.com/office/drawing/2014/main" id="{59E62AB8-F309-4EA8-A091-9935AD0FC3A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a:extLst>
            <a:ext uri="{FF2B5EF4-FFF2-40B4-BE49-F238E27FC236}">
              <a16:creationId xmlns:a16="http://schemas.microsoft.com/office/drawing/2014/main" id="{7A6FAEC4-79F0-44EB-8D59-51CA596878EF}"/>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a:extLst>
            <a:ext uri="{FF2B5EF4-FFF2-40B4-BE49-F238E27FC236}">
              <a16:creationId xmlns:a16="http://schemas.microsoft.com/office/drawing/2014/main" id="{9E481802-EFE5-45DA-8A04-6237B2CE11D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a:extLst>
            <a:ext uri="{FF2B5EF4-FFF2-40B4-BE49-F238E27FC236}">
              <a16:creationId xmlns:a16="http://schemas.microsoft.com/office/drawing/2014/main" id="{2C52B909-BDD9-43E6-A546-1DE681D5C671}"/>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a:extLst>
            <a:ext uri="{FF2B5EF4-FFF2-40B4-BE49-F238E27FC236}">
              <a16:creationId xmlns:a16="http://schemas.microsoft.com/office/drawing/2014/main" id="{94A2E171-4BCF-4E3A-B891-09B982A1E88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a:extLst>
            <a:ext uri="{FF2B5EF4-FFF2-40B4-BE49-F238E27FC236}">
              <a16:creationId xmlns:a16="http://schemas.microsoft.com/office/drawing/2014/main" id="{043F1083-2ADD-4BA1-816F-C3C42CE8394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a:extLst>
            <a:ext uri="{FF2B5EF4-FFF2-40B4-BE49-F238E27FC236}">
              <a16:creationId xmlns:a16="http://schemas.microsoft.com/office/drawing/2014/main" id="{2E5242F2-1212-408D-8F6C-4A17D823502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38100</xdr:rowOff>
    </xdr:from>
    <xdr:to>
      <xdr:col>15</xdr:col>
      <xdr:colOff>180340</xdr:colOff>
      <xdr:row>41</xdr:row>
      <xdr:rowOff>49530</xdr:rowOff>
    </xdr:to>
    <xdr:cxnSp macro="">
      <xdr:nvCxnSpPr>
        <xdr:cNvPr id="97" name="直線コネクタ 96">
          <a:extLst>
            <a:ext uri="{FF2B5EF4-FFF2-40B4-BE49-F238E27FC236}">
              <a16:creationId xmlns:a16="http://schemas.microsoft.com/office/drawing/2014/main" id="{66A4555D-1EA9-4B4F-8431-C5E6CB52B4D2}"/>
            </a:ext>
          </a:extLst>
        </xdr:cNvPr>
        <xdr:cNvCxnSpPr/>
      </xdr:nvCxnSpPr>
      <xdr:spPr>
        <a:xfrm flipV="1">
          <a:off x="10476865" y="58674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53357</xdr:rowOff>
    </xdr:from>
    <xdr:ext cx="469744" cy="259045"/>
    <xdr:sp macro="" textlink="">
      <xdr:nvSpPr>
        <xdr:cNvPr id="98" name="【図書館】&#10;一人当たり面積最小値テキスト">
          <a:extLst>
            <a:ext uri="{FF2B5EF4-FFF2-40B4-BE49-F238E27FC236}">
              <a16:creationId xmlns:a16="http://schemas.microsoft.com/office/drawing/2014/main" id="{D965ADE8-3D86-4073-B847-D897CD3C31E9}"/>
            </a:ext>
          </a:extLst>
        </xdr:cNvPr>
        <xdr:cNvSpPr txBox="1"/>
      </xdr:nvSpPr>
      <xdr:spPr>
        <a:xfrm>
          <a:off x="105664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15</xdr:col>
      <xdr:colOff>92075</xdr:colOff>
      <xdr:row>41</xdr:row>
      <xdr:rowOff>49530</xdr:rowOff>
    </xdr:from>
    <xdr:to>
      <xdr:col>15</xdr:col>
      <xdr:colOff>269875</xdr:colOff>
      <xdr:row>41</xdr:row>
      <xdr:rowOff>49530</xdr:rowOff>
    </xdr:to>
    <xdr:cxnSp macro="">
      <xdr:nvCxnSpPr>
        <xdr:cNvPr id="99" name="直線コネクタ 98">
          <a:extLst>
            <a:ext uri="{FF2B5EF4-FFF2-40B4-BE49-F238E27FC236}">
              <a16:creationId xmlns:a16="http://schemas.microsoft.com/office/drawing/2014/main" id="{D7B3126A-373E-44BF-B837-387F6D3AA6E6}"/>
            </a:ext>
          </a:extLst>
        </xdr:cNvPr>
        <xdr:cNvCxnSpPr/>
      </xdr:nvCxnSpPr>
      <xdr:spPr>
        <a:xfrm>
          <a:off x="10388600" y="707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156227</xdr:rowOff>
    </xdr:from>
    <xdr:ext cx="469744" cy="259045"/>
    <xdr:sp macro="" textlink="">
      <xdr:nvSpPr>
        <xdr:cNvPr id="100" name="【図書館】&#10;一人当たり面積最大値テキスト">
          <a:extLst>
            <a:ext uri="{FF2B5EF4-FFF2-40B4-BE49-F238E27FC236}">
              <a16:creationId xmlns:a16="http://schemas.microsoft.com/office/drawing/2014/main" id="{6D4C7431-FACD-4334-BC65-AB3809F86BDB}"/>
            </a:ext>
          </a:extLst>
        </xdr:cNvPr>
        <xdr:cNvSpPr txBox="1"/>
      </xdr:nvSpPr>
      <xdr:spPr>
        <a:xfrm>
          <a:off x="105664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0.360</a:t>
          </a:r>
          <a:endParaRPr kumimoji="1" lang="ja-JP" altLang="en-US" sz="1000" b="1">
            <a:latin typeface="ＭＳ Ｐゴシック"/>
          </a:endParaRPr>
        </a:p>
      </xdr:txBody>
    </xdr:sp>
    <xdr:clientData/>
  </xdr:oneCellAnchor>
  <xdr:twoCellAnchor>
    <xdr:from>
      <xdr:col>15</xdr:col>
      <xdr:colOff>92075</xdr:colOff>
      <xdr:row>34</xdr:row>
      <xdr:rowOff>38100</xdr:rowOff>
    </xdr:from>
    <xdr:to>
      <xdr:col>15</xdr:col>
      <xdr:colOff>269875</xdr:colOff>
      <xdr:row>34</xdr:row>
      <xdr:rowOff>38100</xdr:rowOff>
    </xdr:to>
    <xdr:cxnSp macro="">
      <xdr:nvCxnSpPr>
        <xdr:cNvPr id="101" name="直線コネクタ 100">
          <a:extLst>
            <a:ext uri="{FF2B5EF4-FFF2-40B4-BE49-F238E27FC236}">
              <a16:creationId xmlns:a16="http://schemas.microsoft.com/office/drawing/2014/main" id="{195930C2-DA2B-4041-A420-C6960F79AE94}"/>
            </a:ext>
          </a:extLst>
        </xdr:cNvPr>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11447</xdr:rowOff>
    </xdr:from>
    <xdr:ext cx="469744" cy="259045"/>
    <xdr:sp macro="" textlink="">
      <xdr:nvSpPr>
        <xdr:cNvPr id="102" name="【図書館】&#10;一人当たり面積平均値テキスト">
          <a:extLst>
            <a:ext uri="{FF2B5EF4-FFF2-40B4-BE49-F238E27FC236}">
              <a16:creationId xmlns:a16="http://schemas.microsoft.com/office/drawing/2014/main" id="{F5077715-D427-4D91-96D6-C751CBCCEAAB}"/>
            </a:ext>
          </a:extLst>
        </xdr:cNvPr>
        <xdr:cNvSpPr txBox="1"/>
      </xdr:nvSpPr>
      <xdr:spPr>
        <a:xfrm>
          <a:off x="10566400" y="652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33020</xdr:rowOff>
    </xdr:from>
    <xdr:to>
      <xdr:col>15</xdr:col>
      <xdr:colOff>231775</xdr:colOff>
      <xdr:row>38</xdr:row>
      <xdr:rowOff>134620</xdr:rowOff>
    </xdr:to>
    <xdr:sp macro="" textlink="">
      <xdr:nvSpPr>
        <xdr:cNvPr id="103" name="フローチャート : 判断 102">
          <a:extLst>
            <a:ext uri="{FF2B5EF4-FFF2-40B4-BE49-F238E27FC236}">
              <a16:creationId xmlns:a16="http://schemas.microsoft.com/office/drawing/2014/main" id="{4AD3CC2F-1D0A-402F-BAEA-9BED4940ACE5}"/>
            </a:ext>
          </a:extLst>
        </xdr:cNvPr>
        <xdr:cNvSpPr/>
      </xdr:nvSpPr>
      <xdr:spPr>
        <a:xfrm>
          <a:off x="10426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158750</xdr:rowOff>
    </xdr:from>
    <xdr:to>
      <xdr:col>14</xdr:col>
      <xdr:colOff>79375</xdr:colOff>
      <xdr:row>39</xdr:row>
      <xdr:rowOff>88900</xdr:rowOff>
    </xdr:to>
    <xdr:sp macro="" textlink="">
      <xdr:nvSpPr>
        <xdr:cNvPr id="104" name="フローチャート : 判断 103">
          <a:extLst>
            <a:ext uri="{FF2B5EF4-FFF2-40B4-BE49-F238E27FC236}">
              <a16:creationId xmlns:a16="http://schemas.microsoft.com/office/drawing/2014/main" id="{402DCBF3-D425-4F9C-BBA1-A0CA8C9E3B5B}"/>
            </a:ext>
          </a:extLst>
        </xdr:cNvPr>
        <xdr:cNvSpPr/>
      </xdr:nvSpPr>
      <xdr:spPr>
        <a:xfrm>
          <a:off x="9588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105427</xdr:rowOff>
    </xdr:from>
    <xdr:ext cx="469744" cy="259045"/>
    <xdr:sp macro="" textlink="">
      <xdr:nvSpPr>
        <xdr:cNvPr id="105" name="n_1aveValue【図書館】&#10;一人当たり面積">
          <a:extLst>
            <a:ext uri="{FF2B5EF4-FFF2-40B4-BE49-F238E27FC236}">
              <a16:creationId xmlns:a16="http://schemas.microsoft.com/office/drawing/2014/main" id="{767EFEB7-F970-488F-8B82-3C0BBE258384}"/>
            </a:ext>
          </a:extLst>
        </xdr:cNvPr>
        <xdr:cNvSpPr txBox="1"/>
      </xdr:nvSpPr>
      <xdr:spPr>
        <a:xfrm>
          <a:off x="9391727"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4F766A26-B5EA-461D-9523-BFB5ACB32B5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CCC10AE9-D06A-4ABD-A230-FD3C111C3E7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F5FB4BFE-5B41-450D-9597-4F54EE63B8E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7AC0F3CD-1069-4130-AB47-4288DEE1F49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ACB8273A-586E-42D8-895D-59E6A6173A6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17780</xdr:rowOff>
    </xdr:from>
    <xdr:to>
      <xdr:col>14</xdr:col>
      <xdr:colOff>79375</xdr:colOff>
      <xdr:row>41</xdr:row>
      <xdr:rowOff>119380</xdr:rowOff>
    </xdr:to>
    <xdr:sp macro="" textlink="">
      <xdr:nvSpPr>
        <xdr:cNvPr id="111" name="円/楕円 110">
          <a:extLst>
            <a:ext uri="{FF2B5EF4-FFF2-40B4-BE49-F238E27FC236}">
              <a16:creationId xmlns:a16="http://schemas.microsoft.com/office/drawing/2014/main" id="{7FE46E39-2AAC-4F11-98DE-20C5009BBBE2}"/>
            </a:ext>
          </a:extLst>
        </xdr:cNvPr>
        <xdr:cNvSpPr/>
      </xdr:nvSpPr>
      <xdr:spPr>
        <a:xfrm>
          <a:off x="9588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110507</xdr:rowOff>
    </xdr:from>
    <xdr:ext cx="469744" cy="259045"/>
    <xdr:sp macro="" textlink="">
      <xdr:nvSpPr>
        <xdr:cNvPr id="112" name="n_1mainValue【図書館】&#10;一人当たり面積">
          <a:extLst>
            <a:ext uri="{FF2B5EF4-FFF2-40B4-BE49-F238E27FC236}">
              <a16:creationId xmlns:a16="http://schemas.microsoft.com/office/drawing/2014/main" id="{59DBF106-2A20-4BDB-AEA0-97A94D847820}"/>
            </a:ext>
          </a:extLst>
        </xdr:cNvPr>
        <xdr:cNvSpPr txBox="1"/>
      </xdr:nvSpPr>
      <xdr:spPr>
        <a:xfrm>
          <a:off x="93917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a:extLst>
            <a:ext uri="{FF2B5EF4-FFF2-40B4-BE49-F238E27FC236}">
              <a16:creationId xmlns:a16="http://schemas.microsoft.com/office/drawing/2014/main" id="{E22A887D-2636-409D-935A-726363AF03E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a:extLst>
            <a:ext uri="{FF2B5EF4-FFF2-40B4-BE49-F238E27FC236}">
              <a16:creationId xmlns:a16="http://schemas.microsoft.com/office/drawing/2014/main" id="{1DEEE956-B8E6-4E1A-92C9-CDAAAFE8639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a:extLst>
            <a:ext uri="{FF2B5EF4-FFF2-40B4-BE49-F238E27FC236}">
              <a16:creationId xmlns:a16="http://schemas.microsoft.com/office/drawing/2014/main" id="{707F4B0A-1319-4764-9EDD-6311A89E5A9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a:extLst>
            <a:ext uri="{FF2B5EF4-FFF2-40B4-BE49-F238E27FC236}">
              <a16:creationId xmlns:a16="http://schemas.microsoft.com/office/drawing/2014/main" id="{0C6D0403-DC34-471C-B3A9-4CC4ACE1485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a:extLst>
            <a:ext uri="{FF2B5EF4-FFF2-40B4-BE49-F238E27FC236}">
              <a16:creationId xmlns:a16="http://schemas.microsoft.com/office/drawing/2014/main" id="{25790D36-FEAD-4894-A2A2-50EA30B2F9F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a:extLst>
            <a:ext uri="{FF2B5EF4-FFF2-40B4-BE49-F238E27FC236}">
              <a16:creationId xmlns:a16="http://schemas.microsoft.com/office/drawing/2014/main" id="{19598570-AB85-4587-8226-AC3AC840F71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a:extLst>
            <a:ext uri="{FF2B5EF4-FFF2-40B4-BE49-F238E27FC236}">
              <a16:creationId xmlns:a16="http://schemas.microsoft.com/office/drawing/2014/main" id="{A1D37714-10F8-47B8-969D-7F5CE75D5D8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a:extLst>
            <a:ext uri="{FF2B5EF4-FFF2-40B4-BE49-F238E27FC236}">
              <a16:creationId xmlns:a16="http://schemas.microsoft.com/office/drawing/2014/main" id="{7FE6B54D-DA83-4935-A5FA-4DF5BE3937B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a:extLst>
            <a:ext uri="{FF2B5EF4-FFF2-40B4-BE49-F238E27FC236}">
              <a16:creationId xmlns:a16="http://schemas.microsoft.com/office/drawing/2014/main" id="{70F7326F-1799-48B9-8F38-272E8A542FA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a:extLst>
            <a:ext uri="{FF2B5EF4-FFF2-40B4-BE49-F238E27FC236}">
              <a16:creationId xmlns:a16="http://schemas.microsoft.com/office/drawing/2014/main" id="{FB6A6332-BA34-4344-8FB0-C8012703D3C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a:extLst>
            <a:ext uri="{FF2B5EF4-FFF2-40B4-BE49-F238E27FC236}">
              <a16:creationId xmlns:a16="http://schemas.microsoft.com/office/drawing/2014/main" id="{391491BA-1F34-4B69-884D-6D5B32609EED}"/>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4" name="直線コネクタ 123">
          <a:extLst>
            <a:ext uri="{FF2B5EF4-FFF2-40B4-BE49-F238E27FC236}">
              <a16:creationId xmlns:a16="http://schemas.microsoft.com/office/drawing/2014/main" id="{B33418F2-3E09-4E96-A236-6E3B2DC4136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5" name="テキスト ボックス 124">
          <a:extLst>
            <a:ext uri="{FF2B5EF4-FFF2-40B4-BE49-F238E27FC236}">
              <a16:creationId xmlns:a16="http://schemas.microsoft.com/office/drawing/2014/main" id="{E057DD64-BD24-4806-9A24-D132C3986C25}"/>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6" name="直線コネクタ 125">
          <a:extLst>
            <a:ext uri="{FF2B5EF4-FFF2-40B4-BE49-F238E27FC236}">
              <a16:creationId xmlns:a16="http://schemas.microsoft.com/office/drawing/2014/main" id="{AFE41046-8B54-452A-A8BE-482410FD1DF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7" name="テキスト ボックス 126">
          <a:extLst>
            <a:ext uri="{FF2B5EF4-FFF2-40B4-BE49-F238E27FC236}">
              <a16:creationId xmlns:a16="http://schemas.microsoft.com/office/drawing/2014/main" id="{4E9D3000-CABA-471D-B1A0-64D7F0C4A38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8" name="直線コネクタ 127">
          <a:extLst>
            <a:ext uri="{FF2B5EF4-FFF2-40B4-BE49-F238E27FC236}">
              <a16:creationId xmlns:a16="http://schemas.microsoft.com/office/drawing/2014/main" id="{68013BDA-FD48-46AD-909E-B08ED87565C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9" name="テキスト ボックス 128">
          <a:extLst>
            <a:ext uri="{FF2B5EF4-FFF2-40B4-BE49-F238E27FC236}">
              <a16:creationId xmlns:a16="http://schemas.microsoft.com/office/drawing/2014/main" id="{0A23E0B7-C8FA-4E08-90F3-8AA7C73169C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0" name="直線コネクタ 129">
          <a:extLst>
            <a:ext uri="{FF2B5EF4-FFF2-40B4-BE49-F238E27FC236}">
              <a16:creationId xmlns:a16="http://schemas.microsoft.com/office/drawing/2014/main" id="{D2A560BD-D498-4922-B853-917AC62346E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1" name="テキスト ボックス 130">
          <a:extLst>
            <a:ext uri="{FF2B5EF4-FFF2-40B4-BE49-F238E27FC236}">
              <a16:creationId xmlns:a16="http://schemas.microsoft.com/office/drawing/2014/main" id="{FEC4E309-FB61-4C3D-8A10-A292D7B293C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2" name="直線コネクタ 131">
          <a:extLst>
            <a:ext uri="{FF2B5EF4-FFF2-40B4-BE49-F238E27FC236}">
              <a16:creationId xmlns:a16="http://schemas.microsoft.com/office/drawing/2014/main" id="{133F9897-BF7E-42D4-BDA0-722100F5799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3" name="テキスト ボックス 132">
          <a:extLst>
            <a:ext uri="{FF2B5EF4-FFF2-40B4-BE49-F238E27FC236}">
              <a16:creationId xmlns:a16="http://schemas.microsoft.com/office/drawing/2014/main" id="{F7888EE8-DE4A-4A62-9DAB-E4F5CDEC3C4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4" name="直線コネクタ 133">
          <a:extLst>
            <a:ext uri="{FF2B5EF4-FFF2-40B4-BE49-F238E27FC236}">
              <a16:creationId xmlns:a16="http://schemas.microsoft.com/office/drawing/2014/main" id="{0309E1C9-FE14-4F1B-AA00-542043C8A35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5" name="テキスト ボックス 134">
          <a:extLst>
            <a:ext uri="{FF2B5EF4-FFF2-40B4-BE49-F238E27FC236}">
              <a16:creationId xmlns:a16="http://schemas.microsoft.com/office/drawing/2014/main" id="{988F3BAB-A3C3-47A6-A5C2-F176E33A467F}"/>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a:extLst>
            <a:ext uri="{FF2B5EF4-FFF2-40B4-BE49-F238E27FC236}">
              <a16:creationId xmlns:a16="http://schemas.microsoft.com/office/drawing/2014/main" id="{8BADB552-790E-4BB7-BA09-AFE43AB23FB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a:extLst>
            <a:ext uri="{FF2B5EF4-FFF2-40B4-BE49-F238E27FC236}">
              <a16:creationId xmlns:a16="http://schemas.microsoft.com/office/drawing/2014/main" id="{62F55836-AA56-4D57-9685-9ADEFF1B1E8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a:extLst>
            <a:ext uri="{FF2B5EF4-FFF2-40B4-BE49-F238E27FC236}">
              <a16:creationId xmlns:a16="http://schemas.microsoft.com/office/drawing/2014/main" id="{6B5DAE5F-A172-4AD4-ADD6-C0F0895D9A5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109401</xdr:rowOff>
    </xdr:from>
    <xdr:to>
      <xdr:col>6</xdr:col>
      <xdr:colOff>510540</xdr:colOff>
      <xdr:row>63</xdr:row>
      <xdr:rowOff>138793</xdr:rowOff>
    </xdr:to>
    <xdr:cxnSp macro="">
      <xdr:nvCxnSpPr>
        <xdr:cNvPr id="139" name="直線コネクタ 138">
          <a:extLst>
            <a:ext uri="{FF2B5EF4-FFF2-40B4-BE49-F238E27FC236}">
              <a16:creationId xmlns:a16="http://schemas.microsoft.com/office/drawing/2014/main" id="{C4F75336-AEB6-4D26-AB77-2888D9F73946}"/>
            </a:ext>
          </a:extLst>
        </xdr:cNvPr>
        <xdr:cNvCxnSpPr/>
      </xdr:nvCxnSpPr>
      <xdr:spPr>
        <a:xfrm flipV="1">
          <a:off x="4634865" y="95391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140" name="【体育館・プール】&#10;有形固定資産減価償却率最小値テキスト">
          <a:extLst>
            <a:ext uri="{FF2B5EF4-FFF2-40B4-BE49-F238E27FC236}">
              <a16:creationId xmlns:a16="http://schemas.microsoft.com/office/drawing/2014/main" id="{47EE94FC-14A3-45D6-A21B-CABC55F96DD4}"/>
            </a:ext>
          </a:extLst>
        </xdr:cNvPr>
        <xdr:cNvSpPr txBox="1"/>
      </xdr:nvSpPr>
      <xdr:spPr>
        <a:xfrm>
          <a:off x="47244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141" name="直線コネクタ 140">
          <a:extLst>
            <a:ext uri="{FF2B5EF4-FFF2-40B4-BE49-F238E27FC236}">
              <a16:creationId xmlns:a16="http://schemas.microsoft.com/office/drawing/2014/main" id="{D4E52352-53EA-4EF0-B724-FD7AFDB1170C}"/>
            </a:ext>
          </a:extLst>
        </xdr:cNvPr>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56078</xdr:rowOff>
    </xdr:from>
    <xdr:ext cx="405111" cy="259045"/>
    <xdr:sp macro="" textlink="">
      <xdr:nvSpPr>
        <xdr:cNvPr id="142" name="【体育館・プール】&#10;有形固定資産減価償却率最大値テキスト">
          <a:extLst>
            <a:ext uri="{FF2B5EF4-FFF2-40B4-BE49-F238E27FC236}">
              <a16:creationId xmlns:a16="http://schemas.microsoft.com/office/drawing/2014/main" id="{084E2685-D601-43E1-B8DF-8A58E3CB2C1E}"/>
            </a:ext>
          </a:extLst>
        </xdr:cNvPr>
        <xdr:cNvSpPr txBox="1"/>
      </xdr:nvSpPr>
      <xdr:spPr>
        <a:xfrm>
          <a:off x="47244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55</xdr:row>
      <xdr:rowOff>109401</xdr:rowOff>
    </xdr:from>
    <xdr:to>
      <xdr:col>6</xdr:col>
      <xdr:colOff>600075</xdr:colOff>
      <xdr:row>55</xdr:row>
      <xdr:rowOff>109401</xdr:rowOff>
    </xdr:to>
    <xdr:cxnSp macro="">
      <xdr:nvCxnSpPr>
        <xdr:cNvPr id="143" name="直線コネクタ 142">
          <a:extLst>
            <a:ext uri="{FF2B5EF4-FFF2-40B4-BE49-F238E27FC236}">
              <a16:creationId xmlns:a16="http://schemas.microsoft.com/office/drawing/2014/main" id="{39B77D81-67D8-4F22-A8D5-23A0495421C7}"/>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9270</xdr:rowOff>
    </xdr:from>
    <xdr:ext cx="405111" cy="259045"/>
    <xdr:sp macro="" textlink="">
      <xdr:nvSpPr>
        <xdr:cNvPr id="144" name="【体育館・プール】&#10;有形固定資産減価償却率平均値テキスト">
          <a:extLst>
            <a:ext uri="{FF2B5EF4-FFF2-40B4-BE49-F238E27FC236}">
              <a16:creationId xmlns:a16="http://schemas.microsoft.com/office/drawing/2014/main" id="{A454EC29-0D6B-4356-AB01-44B2455054EE}"/>
            </a:ext>
          </a:extLst>
        </xdr:cNvPr>
        <xdr:cNvSpPr txBox="1"/>
      </xdr:nvSpPr>
      <xdr:spPr>
        <a:xfrm>
          <a:off x="47244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145" name="フローチャート : 判断 144">
          <a:extLst>
            <a:ext uri="{FF2B5EF4-FFF2-40B4-BE49-F238E27FC236}">
              <a16:creationId xmlns:a16="http://schemas.microsoft.com/office/drawing/2014/main" id="{EDE98EB5-73F7-45A9-B7AE-D58484A09346}"/>
            </a:ext>
          </a:extLst>
        </xdr:cNvPr>
        <xdr:cNvSpPr/>
      </xdr:nvSpPr>
      <xdr:spPr>
        <a:xfrm>
          <a:off x="4584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25944</xdr:rowOff>
    </xdr:from>
    <xdr:to>
      <xdr:col>5</xdr:col>
      <xdr:colOff>409575</xdr:colOff>
      <xdr:row>61</xdr:row>
      <xdr:rowOff>127544</xdr:rowOff>
    </xdr:to>
    <xdr:sp macro="" textlink="">
      <xdr:nvSpPr>
        <xdr:cNvPr id="146" name="フローチャート : 判断 145">
          <a:extLst>
            <a:ext uri="{FF2B5EF4-FFF2-40B4-BE49-F238E27FC236}">
              <a16:creationId xmlns:a16="http://schemas.microsoft.com/office/drawing/2014/main" id="{9674D8CD-7BA8-4FF8-8990-9224C77B2285}"/>
            </a:ext>
          </a:extLst>
        </xdr:cNvPr>
        <xdr:cNvSpPr/>
      </xdr:nvSpPr>
      <xdr:spPr>
        <a:xfrm>
          <a:off x="3746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118671</xdr:rowOff>
    </xdr:from>
    <xdr:ext cx="405111" cy="259045"/>
    <xdr:sp macro="" textlink="">
      <xdr:nvSpPr>
        <xdr:cNvPr id="147" name="n_1aveValue【体育館・プール】&#10;有形固定資産減価償却率">
          <a:extLst>
            <a:ext uri="{FF2B5EF4-FFF2-40B4-BE49-F238E27FC236}">
              <a16:creationId xmlns:a16="http://schemas.microsoft.com/office/drawing/2014/main" id="{7E9F21E0-752E-47C6-9491-EFD65CF0E6C8}"/>
            </a:ext>
          </a:extLst>
        </xdr:cNvPr>
        <xdr:cNvSpPr txBox="1"/>
      </xdr:nvSpPr>
      <xdr:spPr>
        <a:xfrm>
          <a:off x="3582043"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5F4BE9AC-F316-492B-BDCC-9FB9B1B6766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836F548E-D3C9-4C1B-860F-D1CA8F095CE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A2660178-2512-4CF0-BFDC-C5F970DFBCA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6C478F75-F762-470B-AB72-CA65A83FA27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8D4E1264-C14D-4E4B-AB46-B39F78D4119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169635</xdr:rowOff>
    </xdr:from>
    <xdr:to>
      <xdr:col>5</xdr:col>
      <xdr:colOff>409575</xdr:colOff>
      <xdr:row>58</xdr:row>
      <xdr:rowOff>99785</xdr:rowOff>
    </xdr:to>
    <xdr:sp macro="" textlink="">
      <xdr:nvSpPr>
        <xdr:cNvPr id="153" name="円/楕円 152">
          <a:extLst>
            <a:ext uri="{FF2B5EF4-FFF2-40B4-BE49-F238E27FC236}">
              <a16:creationId xmlns:a16="http://schemas.microsoft.com/office/drawing/2014/main" id="{A3C48EE0-99F4-4182-B25C-27A9B9F8B900}"/>
            </a:ext>
          </a:extLst>
        </xdr:cNvPr>
        <xdr:cNvSpPr/>
      </xdr:nvSpPr>
      <xdr:spPr>
        <a:xfrm>
          <a:off x="3746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116312</xdr:rowOff>
    </xdr:from>
    <xdr:ext cx="405111" cy="259045"/>
    <xdr:sp macro="" textlink="">
      <xdr:nvSpPr>
        <xdr:cNvPr id="154" name="n_1mainValue【体育館・プール】&#10;有形固定資産減価償却率">
          <a:extLst>
            <a:ext uri="{FF2B5EF4-FFF2-40B4-BE49-F238E27FC236}">
              <a16:creationId xmlns:a16="http://schemas.microsoft.com/office/drawing/2014/main" id="{8FB45B3A-18BA-4703-9CCE-374E1CFF7DE9}"/>
            </a:ext>
          </a:extLst>
        </xdr:cNvPr>
        <xdr:cNvSpPr txBox="1"/>
      </xdr:nvSpPr>
      <xdr:spPr>
        <a:xfrm>
          <a:off x="3582043"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a:extLst>
            <a:ext uri="{FF2B5EF4-FFF2-40B4-BE49-F238E27FC236}">
              <a16:creationId xmlns:a16="http://schemas.microsoft.com/office/drawing/2014/main" id="{8F54BDC0-A4B5-40E5-B91B-74F5E62FCFB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a:extLst>
            <a:ext uri="{FF2B5EF4-FFF2-40B4-BE49-F238E27FC236}">
              <a16:creationId xmlns:a16="http://schemas.microsoft.com/office/drawing/2014/main" id="{413245CC-BBF4-44C8-B661-C9695870777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a:extLst>
            <a:ext uri="{FF2B5EF4-FFF2-40B4-BE49-F238E27FC236}">
              <a16:creationId xmlns:a16="http://schemas.microsoft.com/office/drawing/2014/main" id="{0710065F-E5AF-4660-9B31-FF1BC68FF7E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a:extLst>
            <a:ext uri="{FF2B5EF4-FFF2-40B4-BE49-F238E27FC236}">
              <a16:creationId xmlns:a16="http://schemas.microsoft.com/office/drawing/2014/main" id="{209287DF-A0CB-4EC6-A0C2-7C9D1BA5C43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a:extLst>
            <a:ext uri="{FF2B5EF4-FFF2-40B4-BE49-F238E27FC236}">
              <a16:creationId xmlns:a16="http://schemas.microsoft.com/office/drawing/2014/main" id="{2231DEAA-BDCB-4706-8FF0-0C1D3C653E5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a:extLst>
            <a:ext uri="{FF2B5EF4-FFF2-40B4-BE49-F238E27FC236}">
              <a16:creationId xmlns:a16="http://schemas.microsoft.com/office/drawing/2014/main" id="{FB01C469-CABF-4CBC-A0A4-D9BB30019DC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a:extLst>
            <a:ext uri="{FF2B5EF4-FFF2-40B4-BE49-F238E27FC236}">
              <a16:creationId xmlns:a16="http://schemas.microsoft.com/office/drawing/2014/main" id="{7A7C9857-FFA2-47C4-AF60-1591D5B8233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a:extLst>
            <a:ext uri="{FF2B5EF4-FFF2-40B4-BE49-F238E27FC236}">
              <a16:creationId xmlns:a16="http://schemas.microsoft.com/office/drawing/2014/main" id="{C91C6C36-B9CC-4233-80DA-DCAFDB8DF78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a:extLst>
            <a:ext uri="{FF2B5EF4-FFF2-40B4-BE49-F238E27FC236}">
              <a16:creationId xmlns:a16="http://schemas.microsoft.com/office/drawing/2014/main" id="{5E2AA10E-3975-4D03-BF04-45706E2CE8C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a:extLst>
            <a:ext uri="{FF2B5EF4-FFF2-40B4-BE49-F238E27FC236}">
              <a16:creationId xmlns:a16="http://schemas.microsoft.com/office/drawing/2014/main" id="{4B7B26AF-24EB-4D92-9CC2-322BCE661F1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a:extLst>
            <a:ext uri="{FF2B5EF4-FFF2-40B4-BE49-F238E27FC236}">
              <a16:creationId xmlns:a16="http://schemas.microsoft.com/office/drawing/2014/main" id="{88835113-F22B-452A-9B95-0767C37750E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6" name="テキスト ボックス 165">
          <a:extLst>
            <a:ext uri="{FF2B5EF4-FFF2-40B4-BE49-F238E27FC236}">
              <a16:creationId xmlns:a16="http://schemas.microsoft.com/office/drawing/2014/main" id="{64BA9B47-3C5E-47FD-90ED-DE0F1D8ADED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a:extLst>
            <a:ext uri="{FF2B5EF4-FFF2-40B4-BE49-F238E27FC236}">
              <a16:creationId xmlns:a16="http://schemas.microsoft.com/office/drawing/2014/main" id="{5CF566B1-9BC1-4AC6-AD53-07F23E64F51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8" name="テキスト ボックス 167">
          <a:extLst>
            <a:ext uri="{FF2B5EF4-FFF2-40B4-BE49-F238E27FC236}">
              <a16:creationId xmlns:a16="http://schemas.microsoft.com/office/drawing/2014/main" id="{0F709E8F-F401-4060-81B3-C0BA4B35DAB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a:extLst>
            <a:ext uri="{FF2B5EF4-FFF2-40B4-BE49-F238E27FC236}">
              <a16:creationId xmlns:a16="http://schemas.microsoft.com/office/drawing/2014/main" id="{DEDD5471-23EF-4C6C-A5E7-9A6EEB1829B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0" name="テキスト ボックス 169">
          <a:extLst>
            <a:ext uri="{FF2B5EF4-FFF2-40B4-BE49-F238E27FC236}">
              <a16:creationId xmlns:a16="http://schemas.microsoft.com/office/drawing/2014/main" id="{12985B19-B2AC-47EC-9282-369A46D3B13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a:extLst>
            <a:ext uri="{FF2B5EF4-FFF2-40B4-BE49-F238E27FC236}">
              <a16:creationId xmlns:a16="http://schemas.microsoft.com/office/drawing/2014/main" id="{1CF4E197-DD1E-48AA-8C0D-56A250EFB30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2" name="テキスト ボックス 171">
          <a:extLst>
            <a:ext uri="{FF2B5EF4-FFF2-40B4-BE49-F238E27FC236}">
              <a16:creationId xmlns:a16="http://schemas.microsoft.com/office/drawing/2014/main" id="{6D4BD214-3085-4727-B1AC-B87587BEF05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a:extLst>
            <a:ext uri="{FF2B5EF4-FFF2-40B4-BE49-F238E27FC236}">
              <a16:creationId xmlns:a16="http://schemas.microsoft.com/office/drawing/2014/main" id="{C5B4D0CF-AB2E-4C44-93AE-51E1B463021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4" name="テキスト ボックス 173">
          <a:extLst>
            <a:ext uri="{FF2B5EF4-FFF2-40B4-BE49-F238E27FC236}">
              <a16:creationId xmlns:a16="http://schemas.microsoft.com/office/drawing/2014/main" id="{922BCA0E-2348-4710-82A4-073D5A6DFDF3}"/>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a:extLst>
            <a:ext uri="{FF2B5EF4-FFF2-40B4-BE49-F238E27FC236}">
              <a16:creationId xmlns:a16="http://schemas.microsoft.com/office/drawing/2014/main" id="{EA75C46D-D94B-4F4F-AF24-683AB7A68C9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a:extLst>
            <a:ext uri="{FF2B5EF4-FFF2-40B4-BE49-F238E27FC236}">
              <a16:creationId xmlns:a16="http://schemas.microsoft.com/office/drawing/2014/main" id="{A29BA74E-406B-4FF9-BFF0-8856A80F6C6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a:extLst>
            <a:ext uri="{FF2B5EF4-FFF2-40B4-BE49-F238E27FC236}">
              <a16:creationId xmlns:a16="http://schemas.microsoft.com/office/drawing/2014/main" id="{EA0617F4-3F42-4265-B3A8-EBC01E2B4DE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78" name="直線コネクタ 177">
          <a:extLst>
            <a:ext uri="{FF2B5EF4-FFF2-40B4-BE49-F238E27FC236}">
              <a16:creationId xmlns:a16="http://schemas.microsoft.com/office/drawing/2014/main" id="{7019C98C-726E-419F-8B0C-E651004760BF}"/>
            </a:ext>
          </a:extLst>
        </xdr:cNvPr>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79" name="【体育館・プール】&#10;一人当たり面積最小値テキスト">
          <a:extLst>
            <a:ext uri="{FF2B5EF4-FFF2-40B4-BE49-F238E27FC236}">
              <a16:creationId xmlns:a16="http://schemas.microsoft.com/office/drawing/2014/main" id="{F29AE32E-5BBF-4AE8-B4B8-A7358AC5B957}"/>
            </a:ext>
          </a:extLst>
        </xdr:cNvPr>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80" name="直線コネクタ 179">
          <a:extLst>
            <a:ext uri="{FF2B5EF4-FFF2-40B4-BE49-F238E27FC236}">
              <a16:creationId xmlns:a16="http://schemas.microsoft.com/office/drawing/2014/main" id="{875D9AA4-A76C-46A8-967E-218CF63E8499}"/>
            </a:ext>
          </a:extLst>
        </xdr:cNvPr>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81" name="【体育館・プール】&#10;一人当たり面積最大値テキスト">
          <a:extLst>
            <a:ext uri="{FF2B5EF4-FFF2-40B4-BE49-F238E27FC236}">
              <a16:creationId xmlns:a16="http://schemas.microsoft.com/office/drawing/2014/main" id="{92E79C5D-B71D-44C7-904E-FEF87B625BD1}"/>
            </a:ext>
          </a:extLst>
        </xdr:cNvPr>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82" name="直線コネクタ 181">
          <a:extLst>
            <a:ext uri="{FF2B5EF4-FFF2-40B4-BE49-F238E27FC236}">
              <a16:creationId xmlns:a16="http://schemas.microsoft.com/office/drawing/2014/main" id="{C387595E-9EFD-4EFD-A41A-2838B78D5CEA}"/>
            </a:ext>
          </a:extLst>
        </xdr:cNvPr>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92727</xdr:rowOff>
    </xdr:from>
    <xdr:ext cx="469744" cy="259045"/>
    <xdr:sp macro="" textlink="">
      <xdr:nvSpPr>
        <xdr:cNvPr id="183" name="【体育館・プール】&#10;一人当たり面積平均値テキスト">
          <a:extLst>
            <a:ext uri="{FF2B5EF4-FFF2-40B4-BE49-F238E27FC236}">
              <a16:creationId xmlns:a16="http://schemas.microsoft.com/office/drawing/2014/main" id="{BF39AFBC-2238-45E8-8158-2D87147D36B0}"/>
            </a:ext>
          </a:extLst>
        </xdr:cNvPr>
        <xdr:cNvSpPr txBox="1"/>
      </xdr:nvSpPr>
      <xdr:spPr>
        <a:xfrm>
          <a:off x="10566400" y="10208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84" name="フローチャート : 判断 183">
          <a:extLst>
            <a:ext uri="{FF2B5EF4-FFF2-40B4-BE49-F238E27FC236}">
              <a16:creationId xmlns:a16="http://schemas.microsoft.com/office/drawing/2014/main" id="{3DDD2333-E097-4840-B850-6C016E34E3E0}"/>
            </a:ext>
          </a:extLst>
        </xdr:cNvPr>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152400</xdr:rowOff>
    </xdr:from>
    <xdr:to>
      <xdr:col>14</xdr:col>
      <xdr:colOff>79375</xdr:colOff>
      <xdr:row>61</xdr:row>
      <xdr:rowOff>82550</xdr:rowOff>
    </xdr:to>
    <xdr:sp macro="" textlink="">
      <xdr:nvSpPr>
        <xdr:cNvPr id="185" name="フローチャート : 判断 184">
          <a:extLst>
            <a:ext uri="{FF2B5EF4-FFF2-40B4-BE49-F238E27FC236}">
              <a16:creationId xmlns:a16="http://schemas.microsoft.com/office/drawing/2014/main" id="{27ED5512-A08D-4AFE-AF4D-B33EB2DCFCB9}"/>
            </a:ext>
          </a:extLst>
        </xdr:cNvPr>
        <xdr:cNvSpPr/>
      </xdr:nvSpPr>
      <xdr:spPr>
        <a:xfrm>
          <a:off x="9588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99077</xdr:rowOff>
    </xdr:from>
    <xdr:ext cx="469744" cy="259045"/>
    <xdr:sp macro="" textlink="">
      <xdr:nvSpPr>
        <xdr:cNvPr id="186" name="n_1aveValue【体育館・プール】&#10;一人当たり面積">
          <a:extLst>
            <a:ext uri="{FF2B5EF4-FFF2-40B4-BE49-F238E27FC236}">
              <a16:creationId xmlns:a16="http://schemas.microsoft.com/office/drawing/2014/main" id="{1A7DF631-E952-403E-A891-B0275CF34F1E}"/>
            </a:ext>
          </a:extLst>
        </xdr:cNvPr>
        <xdr:cNvSpPr txBox="1"/>
      </xdr:nvSpPr>
      <xdr:spPr>
        <a:xfrm>
          <a:off x="93917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67B442F-99D0-48BF-BCD0-01FF5532D23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D59D84B-ECD5-411F-8FEC-4E24C67CE81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0F3F0DA-52C5-4488-8BE8-14C0424E7E2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4F9FE7B4-BAAC-41C6-83E9-BB11C5CDD84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AF6D5B74-3D29-4023-92A4-672CE5D7F12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66040</xdr:rowOff>
    </xdr:from>
    <xdr:to>
      <xdr:col>14</xdr:col>
      <xdr:colOff>79375</xdr:colOff>
      <xdr:row>63</xdr:row>
      <xdr:rowOff>167640</xdr:rowOff>
    </xdr:to>
    <xdr:sp macro="" textlink="">
      <xdr:nvSpPr>
        <xdr:cNvPr id="192" name="円/楕円 191">
          <a:extLst>
            <a:ext uri="{FF2B5EF4-FFF2-40B4-BE49-F238E27FC236}">
              <a16:creationId xmlns:a16="http://schemas.microsoft.com/office/drawing/2014/main" id="{36E9C006-C9F7-4C3D-8C57-9E62570C3866}"/>
            </a:ext>
          </a:extLst>
        </xdr:cNvPr>
        <xdr:cNvSpPr/>
      </xdr:nvSpPr>
      <xdr:spPr>
        <a:xfrm>
          <a:off x="9588500" y="1086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158767</xdr:rowOff>
    </xdr:from>
    <xdr:ext cx="469744" cy="259045"/>
    <xdr:sp macro="" textlink="">
      <xdr:nvSpPr>
        <xdr:cNvPr id="193" name="n_1mainValue【体育館・プール】&#10;一人当たり面積">
          <a:extLst>
            <a:ext uri="{FF2B5EF4-FFF2-40B4-BE49-F238E27FC236}">
              <a16:creationId xmlns:a16="http://schemas.microsoft.com/office/drawing/2014/main" id="{33F72DEB-8238-4419-9997-7781719CA5DD}"/>
            </a:ext>
          </a:extLst>
        </xdr:cNvPr>
        <xdr:cNvSpPr txBox="1"/>
      </xdr:nvSpPr>
      <xdr:spPr>
        <a:xfrm>
          <a:off x="9391727" y="1096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a:extLst>
            <a:ext uri="{FF2B5EF4-FFF2-40B4-BE49-F238E27FC236}">
              <a16:creationId xmlns:a16="http://schemas.microsoft.com/office/drawing/2014/main" id="{21D0D462-4F17-47DD-885B-348E455A75A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a:extLst>
            <a:ext uri="{FF2B5EF4-FFF2-40B4-BE49-F238E27FC236}">
              <a16:creationId xmlns:a16="http://schemas.microsoft.com/office/drawing/2014/main" id="{3E5FC328-684C-47CC-A9D9-ED063BC9CD6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a:extLst>
            <a:ext uri="{FF2B5EF4-FFF2-40B4-BE49-F238E27FC236}">
              <a16:creationId xmlns:a16="http://schemas.microsoft.com/office/drawing/2014/main" id="{316C6359-7F71-441F-AA17-C2A74E65C3B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a:extLst>
            <a:ext uri="{FF2B5EF4-FFF2-40B4-BE49-F238E27FC236}">
              <a16:creationId xmlns:a16="http://schemas.microsoft.com/office/drawing/2014/main" id="{A0D861D6-5E37-429A-B7A0-428C36731DE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a:extLst>
            <a:ext uri="{FF2B5EF4-FFF2-40B4-BE49-F238E27FC236}">
              <a16:creationId xmlns:a16="http://schemas.microsoft.com/office/drawing/2014/main" id="{841D6EC7-043A-408C-9FF5-4FCDBCDE184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a:extLst>
            <a:ext uri="{FF2B5EF4-FFF2-40B4-BE49-F238E27FC236}">
              <a16:creationId xmlns:a16="http://schemas.microsoft.com/office/drawing/2014/main" id="{546368DD-4B1F-4065-9183-5F4E2768AAF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a:extLst>
            <a:ext uri="{FF2B5EF4-FFF2-40B4-BE49-F238E27FC236}">
              <a16:creationId xmlns:a16="http://schemas.microsoft.com/office/drawing/2014/main" id="{C44E79C3-C406-464F-B914-FEF0431276F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a:extLst>
            <a:ext uri="{FF2B5EF4-FFF2-40B4-BE49-F238E27FC236}">
              <a16:creationId xmlns:a16="http://schemas.microsoft.com/office/drawing/2014/main" id="{745E47FE-54D4-4186-87C9-34C4DBF58E3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a:extLst>
            <a:ext uri="{FF2B5EF4-FFF2-40B4-BE49-F238E27FC236}">
              <a16:creationId xmlns:a16="http://schemas.microsoft.com/office/drawing/2014/main" id="{C597AD28-A40D-4DD8-939D-24642B920ED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a:extLst>
            <a:ext uri="{FF2B5EF4-FFF2-40B4-BE49-F238E27FC236}">
              <a16:creationId xmlns:a16="http://schemas.microsoft.com/office/drawing/2014/main" id="{1F425ACB-82C5-4E51-94F6-EDA67BBD80A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a:extLst>
            <a:ext uri="{FF2B5EF4-FFF2-40B4-BE49-F238E27FC236}">
              <a16:creationId xmlns:a16="http://schemas.microsoft.com/office/drawing/2014/main" id="{1C4D11F9-6907-4A97-9ED3-F74F73165B5B}"/>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5" name="直線コネクタ 204">
          <a:extLst>
            <a:ext uri="{FF2B5EF4-FFF2-40B4-BE49-F238E27FC236}">
              <a16:creationId xmlns:a16="http://schemas.microsoft.com/office/drawing/2014/main" id="{D06D3301-8BC4-4912-BA76-922BD0ECC9FD}"/>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6" name="テキスト ボックス 205">
          <a:extLst>
            <a:ext uri="{FF2B5EF4-FFF2-40B4-BE49-F238E27FC236}">
              <a16:creationId xmlns:a16="http://schemas.microsoft.com/office/drawing/2014/main" id="{4D824077-F19D-4AE2-989A-0DB6BEC4626C}"/>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7" name="直線コネクタ 206">
          <a:extLst>
            <a:ext uri="{FF2B5EF4-FFF2-40B4-BE49-F238E27FC236}">
              <a16:creationId xmlns:a16="http://schemas.microsoft.com/office/drawing/2014/main" id="{8E721BDA-089F-4D70-B15C-15C3C47D3797}"/>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8" name="テキスト ボックス 207">
          <a:extLst>
            <a:ext uri="{FF2B5EF4-FFF2-40B4-BE49-F238E27FC236}">
              <a16:creationId xmlns:a16="http://schemas.microsoft.com/office/drawing/2014/main" id="{03F255EE-8016-427D-8B6F-6DFE9578B286}"/>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9" name="直線コネクタ 208">
          <a:extLst>
            <a:ext uri="{FF2B5EF4-FFF2-40B4-BE49-F238E27FC236}">
              <a16:creationId xmlns:a16="http://schemas.microsoft.com/office/drawing/2014/main" id="{2EE5A990-8D06-4010-B51C-9F163B4B85E3}"/>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0" name="テキスト ボックス 209">
          <a:extLst>
            <a:ext uri="{FF2B5EF4-FFF2-40B4-BE49-F238E27FC236}">
              <a16:creationId xmlns:a16="http://schemas.microsoft.com/office/drawing/2014/main" id="{79CF6ADF-178A-4667-90D0-4DF58917C638}"/>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1" name="直線コネクタ 210">
          <a:extLst>
            <a:ext uri="{FF2B5EF4-FFF2-40B4-BE49-F238E27FC236}">
              <a16:creationId xmlns:a16="http://schemas.microsoft.com/office/drawing/2014/main" id="{7E9DD252-62BB-4B10-81FB-20051743C172}"/>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2" name="テキスト ボックス 211">
          <a:extLst>
            <a:ext uri="{FF2B5EF4-FFF2-40B4-BE49-F238E27FC236}">
              <a16:creationId xmlns:a16="http://schemas.microsoft.com/office/drawing/2014/main" id="{224B7FB0-AD1D-4413-A8F2-BD81AC1CF06D}"/>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a:extLst>
            <a:ext uri="{FF2B5EF4-FFF2-40B4-BE49-F238E27FC236}">
              <a16:creationId xmlns:a16="http://schemas.microsoft.com/office/drawing/2014/main" id="{8061BE4E-5485-4E59-BF4F-6D6972DB965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a:extLst>
            <a:ext uri="{FF2B5EF4-FFF2-40B4-BE49-F238E27FC236}">
              <a16:creationId xmlns:a16="http://schemas.microsoft.com/office/drawing/2014/main" id="{AA3A5953-C292-4EB9-9414-41E107D26DA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a:extLst>
            <a:ext uri="{FF2B5EF4-FFF2-40B4-BE49-F238E27FC236}">
              <a16:creationId xmlns:a16="http://schemas.microsoft.com/office/drawing/2014/main" id="{0E9B8D4E-DA88-4BC1-A0E1-3CD09B966FD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6096</xdr:rowOff>
    </xdr:to>
    <xdr:cxnSp macro="">
      <xdr:nvCxnSpPr>
        <xdr:cNvPr id="216" name="直線コネクタ 215">
          <a:extLst>
            <a:ext uri="{FF2B5EF4-FFF2-40B4-BE49-F238E27FC236}">
              <a16:creationId xmlns:a16="http://schemas.microsoft.com/office/drawing/2014/main" id="{C699BBFC-A93F-4F01-B96A-BD5A217408C7}"/>
            </a:ext>
          </a:extLst>
        </xdr:cNvPr>
        <xdr:cNvCxnSpPr/>
      </xdr:nvCxnSpPr>
      <xdr:spPr>
        <a:xfrm flipV="1">
          <a:off x="4634865" y="1341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17" name="【福祉施設】&#10;有形固定資産減価償却率最小値テキスト">
          <a:extLst>
            <a:ext uri="{FF2B5EF4-FFF2-40B4-BE49-F238E27FC236}">
              <a16:creationId xmlns:a16="http://schemas.microsoft.com/office/drawing/2014/main" id="{EC38E8BE-CF6A-4BE7-A451-437687F21664}"/>
            </a:ext>
          </a:extLst>
        </xdr:cNvPr>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18" name="直線コネクタ 217">
          <a:extLst>
            <a:ext uri="{FF2B5EF4-FFF2-40B4-BE49-F238E27FC236}">
              <a16:creationId xmlns:a16="http://schemas.microsoft.com/office/drawing/2014/main" id="{764BDA99-BDB4-4405-ACE5-67529E0DCE33}"/>
            </a:ext>
          </a:extLst>
        </xdr:cNvPr>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9" name="【福祉施設】&#10;有形固定資産減価償却率最大値テキスト">
          <a:extLst>
            <a:ext uri="{FF2B5EF4-FFF2-40B4-BE49-F238E27FC236}">
              <a16:creationId xmlns:a16="http://schemas.microsoft.com/office/drawing/2014/main" id="{B3612BB2-A126-4E25-B19E-98C6376B5212}"/>
            </a:ext>
          </a:extLst>
        </xdr:cNvPr>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20" name="直線コネクタ 219">
          <a:extLst>
            <a:ext uri="{FF2B5EF4-FFF2-40B4-BE49-F238E27FC236}">
              <a16:creationId xmlns:a16="http://schemas.microsoft.com/office/drawing/2014/main" id="{F42620B2-7736-4254-9F10-6258D1E84DFA}"/>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21" name="【福祉施設】&#10;有形固定資産減価償却率平均値テキスト">
          <a:extLst>
            <a:ext uri="{FF2B5EF4-FFF2-40B4-BE49-F238E27FC236}">
              <a16:creationId xmlns:a16="http://schemas.microsoft.com/office/drawing/2014/main" id="{F97556B3-F7D1-48DF-A106-FABF3944B875}"/>
            </a:ext>
          </a:extLst>
        </xdr:cNvPr>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22" name="フローチャート : 判断 221">
          <a:extLst>
            <a:ext uri="{FF2B5EF4-FFF2-40B4-BE49-F238E27FC236}">
              <a16:creationId xmlns:a16="http://schemas.microsoft.com/office/drawing/2014/main" id="{B60F1605-4067-4F50-9F87-52D5D209DDC3}"/>
            </a:ext>
          </a:extLst>
        </xdr:cNvPr>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133604</xdr:rowOff>
    </xdr:from>
    <xdr:to>
      <xdr:col>5</xdr:col>
      <xdr:colOff>409575</xdr:colOff>
      <xdr:row>84</xdr:row>
      <xdr:rowOff>63754</xdr:rowOff>
    </xdr:to>
    <xdr:sp macro="" textlink="">
      <xdr:nvSpPr>
        <xdr:cNvPr id="223" name="フローチャート : 判断 222">
          <a:extLst>
            <a:ext uri="{FF2B5EF4-FFF2-40B4-BE49-F238E27FC236}">
              <a16:creationId xmlns:a16="http://schemas.microsoft.com/office/drawing/2014/main" id="{65E9C95B-DE30-42CD-B542-0BA469945F03}"/>
            </a:ext>
          </a:extLst>
        </xdr:cNvPr>
        <xdr:cNvSpPr/>
      </xdr:nvSpPr>
      <xdr:spPr>
        <a:xfrm>
          <a:off x="3746500" y="143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54881</xdr:rowOff>
    </xdr:from>
    <xdr:ext cx="405111" cy="259045"/>
    <xdr:sp macro="" textlink="">
      <xdr:nvSpPr>
        <xdr:cNvPr id="224" name="n_1aveValue【福祉施設】&#10;有形固定資産減価償却率">
          <a:extLst>
            <a:ext uri="{FF2B5EF4-FFF2-40B4-BE49-F238E27FC236}">
              <a16:creationId xmlns:a16="http://schemas.microsoft.com/office/drawing/2014/main" id="{B9A99DDA-8BD8-4B02-A606-78001B6DDD73}"/>
            </a:ext>
          </a:extLst>
        </xdr:cNvPr>
        <xdr:cNvSpPr txBox="1"/>
      </xdr:nvSpPr>
      <xdr:spPr>
        <a:xfrm>
          <a:off x="3582043" y="1445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66F93553-E8EA-48FD-AB3B-6324E3A6B2F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EA7F957F-1382-451A-BA11-E5D5D7920C7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F0E54540-21AD-4617-B6A3-385276271CE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8412CF0D-402D-4388-86D4-FE79103F899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3EF80B4B-7CFA-45B6-A26B-1C50E7F6AA7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53594</xdr:rowOff>
    </xdr:from>
    <xdr:to>
      <xdr:col>5</xdr:col>
      <xdr:colOff>409575</xdr:colOff>
      <xdr:row>78</xdr:row>
      <xdr:rowOff>155194</xdr:rowOff>
    </xdr:to>
    <xdr:sp macro="" textlink="">
      <xdr:nvSpPr>
        <xdr:cNvPr id="230" name="円/楕円 229">
          <a:extLst>
            <a:ext uri="{FF2B5EF4-FFF2-40B4-BE49-F238E27FC236}">
              <a16:creationId xmlns:a16="http://schemas.microsoft.com/office/drawing/2014/main" id="{ADA9DDE9-8488-48C8-A38B-EB3C3576CCA0}"/>
            </a:ext>
          </a:extLst>
        </xdr:cNvPr>
        <xdr:cNvSpPr/>
      </xdr:nvSpPr>
      <xdr:spPr>
        <a:xfrm>
          <a:off x="3746500" y="134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271</xdr:rowOff>
    </xdr:from>
    <xdr:ext cx="405111" cy="259045"/>
    <xdr:sp macro="" textlink="">
      <xdr:nvSpPr>
        <xdr:cNvPr id="231" name="n_1mainValue【福祉施設】&#10;有形固定資産減価償却率">
          <a:extLst>
            <a:ext uri="{FF2B5EF4-FFF2-40B4-BE49-F238E27FC236}">
              <a16:creationId xmlns:a16="http://schemas.microsoft.com/office/drawing/2014/main" id="{C2AB533D-C25E-4D0E-BB8A-9FF83976593B}"/>
            </a:ext>
          </a:extLst>
        </xdr:cNvPr>
        <xdr:cNvSpPr txBox="1"/>
      </xdr:nvSpPr>
      <xdr:spPr>
        <a:xfrm>
          <a:off x="3582043" y="1320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a:extLst>
            <a:ext uri="{FF2B5EF4-FFF2-40B4-BE49-F238E27FC236}">
              <a16:creationId xmlns:a16="http://schemas.microsoft.com/office/drawing/2014/main" id="{2D85F7AE-0000-45C8-8BB9-A4B44F60489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a:extLst>
            <a:ext uri="{FF2B5EF4-FFF2-40B4-BE49-F238E27FC236}">
              <a16:creationId xmlns:a16="http://schemas.microsoft.com/office/drawing/2014/main" id="{8BEA4F8A-5EBD-4155-9163-E9A1593DCB6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a:extLst>
            <a:ext uri="{FF2B5EF4-FFF2-40B4-BE49-F238E27FC236}">
              <a16:creationId xmlns:a16="http://schemas.microsoft.com/office/drawing/2014/main" id="{646A5F1D-2484-47CA-84DC-54ACA1C150E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a:extLst>
            <a:ext uri="{FF2B5EF4-FFF2-40B4-BE49-F238E27FC236}">
              <a16:creationId xmlns:a16="http://schemas.microsoft.com/office/drawing/2014/main" id="{2818CB92-2EE1-489E-955B-6C3AE0DE519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a:extLst>
            <a:ext uri="{FF2B5EF4-FFF2-40B4-BE49-F238E27FC236}">
              <a16:creationId xmlns:a16="http://schemas.microsoft.com/office/drawing/2014/main" id="{B8C37847-7DAB-407F-A370-A790F26C4AB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a:extLst>
            <a:ext uri="{FF2B5EF4-FFF2-40B4-BE49-F238E27FC236}">
              <a16:creationId xmlns:a16="http://schemas.microsoft.com/office/drawing/2014/main" id="{5F192570-C452-41D9-AB8E-B5D4C4DD5B4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a:extLst>
            <a:ext uri="{FF2B5EF4-FFF2-40B4-BE49-F238E27FC236}">
              <a16:creationId xmlns:a16="http://schemas.microsoft.com/office/drawing/2014/main" id="{E5140853-F882-4930-996E-F9190D08D1D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a:extLst>
            <a:ext uri="{FF2B5EF4-FFF2-40B4-BE49-F238E27FC236}">
              <a16:creationId xmlns:a16="http://schemas.microsoft.com/office/drawing/2014/main" id="{88D4ADAB-8863-4AC3-86BA-B5BB0FA2B63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a:extLst>
            <a:ext uri="{FF2B5EF4-FFF2-40B4-BE49-F238E27FC236}">
              <a16:creationId xmlns:a16="http://schemas.microsoft.com/office/drawing/2014/main" id="{25541CE0-4E7F-42FA-8682-4E0C2FE19C1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a:extLst>
            <a:ext uri="{FF2B5EF4-FFF2-40B4-BE49-F238E27FC236}">
              <a16:creationId xmlns:a16="http://schemas.microsoft.com/office/drawing/2014/main" id="{1E810F67-C73C-426A-A70C-0ABD52A43D4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2" name="直線コネクタ 241">
          <a:extLst>
            <a:ext uri="{FF2B5EF4-FFF2-40B4-BE49-F238E27FC236}">
              <a16:creationId xmlns:a16="http://schemas.microsoft.com/office/drawing/2014/main" id="{4A2D098D-CDB2-4487-81A6-617BC34DE6F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3" name="テキスト ボックス 242">
          <a:extLst>
            <a:ext uri="{FF2B5EF4-FFF2-40B4-BE49-F238E27FC236}">
              <a16:creationId xmlns:a16="http://schemas.microsoft.com/office/drawing/2014/main" id="{C06669E6-441D-4DA1-97FF-6927FCE840B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4" name="直線コネクタ 243">
          <a:extLst>
            <a:ext uri="{FF2B5EF4-FFF2-40B4-BE49-F238E27FC236}">
              <a16:creationId xmlns:a16="http://schemas.microsoft.com/office/drawing/2014/main" id="{BAA1E7AF-3C39-49C5-B977-54C1DDEEE1F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5" name="テキスト ボックス 244">
          <a:extLst>
            <a:ext uri="{FF2B5EF4-FFF2-40B4-BE49-F238E27FC236}">
              <a16:creationId xmlns:a16="http://schemas.microsoft.com/office/drawing/2014/main" id="{B7EE8B54-0FA6-4105-AA9D-94D581BEB14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6" name="直線コネクタ 245">
          <a:extLst>
            <a:ext uri="{FF2B5EF4-FFF2-40B4-BE49-F238E27FC236}">
              <a16:creationId xmlns:a16="http://schemas.microsoft.com/office/drawing/2014/main" id="{D9131F1A-CBD1-4F78-8F5C-47D3FA715EA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7" name="テキスト ボックス 246">
          <a:extLst>
            <a:ext uri="{FF2B5EF4-FFF2-40B4-BE49-F238E27FC236}">
              <a16:creationId xmlns:a16="http://schemas.microsoft.com/office/drawing/2014/main" id="{04E0469C-F348-44D3-A7A1-B5D5DD355B4F}"/>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8" name="直線コネクタ 247">
          <a:extLst>
            <a:ext uri="{FF2B5EF4-FFF2-40B4-BE49-F238E27FC236}">
              <a16:creationId xmlns:a16="http://schemas.microsoft.com/office/drawing/2014/main" id="{3EA1A7FF-CDB5-4B5A-9D14-631AAB90940B}"/>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9" name="テキスト ボックス 248">
          <a:extLst>
            <a:ext uri="{FF2B5EF4-FFF2-40B4-BE49-F238E27FC236}">
              <a16:creationId xmlns:a16="http://schemas.microsoft.com/office/drawing/2014/main" id="{E931FC1A-8C9B-4631-9D43-8619433175AD}"/>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a:extLst>
            <a:ext uri="{FF2B5EF4-FFF2-40B4-BE49-F238E27FC236}">
              <a16:creationId xmlns:a16="http://schemas.microsoft.com/office/drawing/2014/main" id="{54253BA2-3EAB-488F-B2A6-6DE056C2C96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a:extLst>
            <a:ext uri="{FF2B5EF4-FFF2-40B4-BE49-F238E27FC236}">
              <a16:creationId xmlns:a16="http://schemas.microsoft.com/office/drawing/2014/main" id="{6EE4EA1B-868E-4DFA-A9BF-F4EE21C0F14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福祉施設】&#10;一人当たり面積グラフ枠">
          <a:extLst>
            <a:ext uri="{FF2B5EF4-FFF2-40B4-BE49-F238E27FC236}">
              <a16:creationId xmlns:a16="http://schemas.microsoft.com/office/drawing/2014/main" id="{7CA8CD7C-D6DC-43EB-80A6-A283CCA9AFC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159258</xdr:rowOff>
    </xdr:from>
    <xdr:to>
      <xdr:col>15</xdr:col>
      <xdr:colOff>180340</xdr:colOff>
      <xdr:row>85</xdr:row>
      <xdr:rowOff>120396</xdr:rowOff>
    </xdr:to>
    <xdr:cxnSp macro="">
      <xdr:nvCxnSpPr>
        <xdr:cNvPr id="253" name="直線コネクタ 252">
          <a:extLst>
            <a:ext uri="{FF2B5EF4-FFF2-40B4-BE49-F238E27FC236}">
              <a16:creationId xmlns:a16="http://schemas.microsoft.com/office/drawing/2014/main" id="{E3F98AD6-C7EE-4924-9AB8-5C486F697919}"/>
            </a:ext>
          </a:extLst>
        </xdr:cNvPr>
        <xdr:cNvCxnSpPr/>
      </xdr:nvCxnSpPr>
      <xdr:spPr>
        <a:xfrm flipV="1">
          <a:off x="10476865" y="1353235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124223</xdr:rowOff>
    </xdr:from>
    <xdr:ext cx="469744" cy="259045"/>
    <xdr:sp macro="" textlink="">
      <xdr:nvSpPr>
        <xdr:cNvPr id="254" name="【福祉施設】&#10;一人当たり面積最小値テキスト">
          <a:extLst>
            <a:ext uri="{FF2B5EF4-FFF2-40B4-BE49-F238E27FC236}">
              <a16:creationId xmlns:a16="http://schemas.microsoft.com/office/drawing/2014/main" id="{A5BF19B1-029E-4554-B456-AE3F26967CFD}"/>
            </a:ext>
          </a:extLst>
        </xdr:cNvPr>
        <xdr:cNvSpPr txBox="1"/>
      </xdr:nvSpPr>
      <xdr:spPr>
        <a:xfrm>
          <a:off x="10566400"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85</xdr:row>
      <xdr:rowOff>120396</xdr:rowOff>
    </xdr:from>
    <xdr:to>
      <xdr:col>15</xdr:col>
      <xdr:colOff>269875</xdr:colOff>
      <xdr:row>85</xdr:row>
      <xdr:rowOff>120396</xdr:rowOff>
    </xdr:to>
    <xdr:cxnSp macro="">
      <xdr:nvCxnSpPr>
        <xdr:cNvPr id="255" name="直線コネクタ 254">
          <a:extLst>
            <a:ext uri="{FF2B5EF4-FFF2-40B4-BE49-F238E27FC236}">
              <a16:creationId xmlns:a16="http://schemas.microsoft.com/office/drawing/2014/main" id="{BC735E07-4AED-4A0A-AE06-C3A8169F779F}"/>
            </a:ext>
          </a:extLst>
        </xdr:cNvPr>
        <xdr:cNvCxnSpPr/>
      </xdr:nvCxnSpPr>
      <xdr:spPr>
        <a:xfrm>
          <a:off x="10388600" y="1469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105935</xdr:rowOff>
    </xdr:from>
    <xdr:ext cx="469744" cy="259045"/>
    <xdr:sp macro="" textlink="">
      <xdr:nvSpPr>
        <xdr:cNvPr id="256" name="【福祉施設】&#10;一人当たり面積最大値テキスト">
          <a:extLst>
            <a:ext uri="{FF2B5EF4-FFF2-40B4-BE49-F238E27FC236}">
              <a16:creationId xmlns:a16="http://schemas.microsoft.com/office/drawing/2014/main" id="{2D44F942-AB8E-4655-9FFF-6DEC4EBDD2F9}"/>
            </a:ext>
          </a:extLst>
        </xdr:cNvPr>
        <xdr:cNvSpPr txBox="1"/>
      </xdr:nvSpPr>
      <xdr:spPr>
        <a:xfrm>
          <a:off x="105664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78</xdr:row>
      <xdr:rowOff>159258</xdr:rowOff>
    </xdr:from>
    <xdr:to>
      <xdr:col>15</xdr:col>
      <xdr:colOff>269875</xdr:colOff>
      <xdr:row>78</xdr:row>
      <xdr:rowOff>159258</xdr:rowOff>
    </xdr:to>
    <xdr:cxnSp macro="">
      <xdr:nvCxnSpPr>
        <xdr:cNvPr id="257" name="直線コネクタ 256">
          <a:extLst>
            <a:ext uri="{FF2B5EF4-FFF2-40B4-BE49-F238E27FC236}">
              <a16:creationId xmlns:a16="http://schemas.microsoft.com/office/drawing/2014/main" id="{5770DF46-420A-4CA9-8FF2-72DDA0DC9DC4}"/>
            </a:ext>
          </a:extLst>
        </xdr:cNvPr>
        <xdr:cNvCxnSpPr/>
      </xdr:nvCxnSpPr>
      <xdr:spPr>
        <a:xfrm>
          <a:off x="10388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2303</xdr:rowOff>
    </xdr:from>
    <xdr:ext cx="469744" cy="259045"/>
    <xdr:sp macro="" textlink="">
      <xdr:nvSpPr>
        <xdr:cNvPr id="258" name="【福祉施設】&#10;一人当たり面積平均値テキスト">
          <a:extLst>
            <a:ext uri="{FF2B5EF4-FFF2-40B4-BE49-F238E27FC236}">
              <a16:creationId xmlns:a16="http://schemas.microsoft.com/office/drawing/2014/main" id="{45C42157-AEBD-4A86-993E-A0A455D6EA5F}"/>
            </a:ext>
          </a:extLst>
        </xdr:cNvPr>
        <xdr:cNvSpPr txBox="1"/>
      </xdr:nvSpPr>
      <xdr:spPr>
        <a:xfrm>
          <a:off x="10566400" y="1406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23876</xdr:rowOff>
    </xdr:from>
    <xdr:to>
      <xdr:col>15</xdr:col>
      <xdr:colOff>231775</xdr:colOff>
      <xdr:row>82</xdr:row>
      <xdr:rowOff>125476</xdr:rowOff>
    </xdr:to>
    <xdr:sp macro="" textlink="">
      <xdr:nvSpPr>
        <xdr:cNvPr id="259" name="フローチャート : 判断 258">
          <a:extLst>
            <a:ext uri="{FF2B5EF4-FFF2-40B4-BE49-F238E27FC236}">
              <a16:creationId xmlns:a16="http://schemas.microsoft.com/office/drawing/2014/main" id="{D1480F5C-01FF-4BAB-A8D8-478DC28AB3C0}"/>
            </a:ext>
          </a:extLst>
        </xdr:cNvPr>
        <xdr:cNvSpPr/>
      </xdr:nvSpPr>
      <xdr:spPr>
        <a:xfrm>
          <a:off x="104267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158750</xdr:rowOff>
    </xdr:from>
    <xdr:to>
      <xdr:col>14</xdr:col>
      <xdr:colOff>79375</xdr:colOff>
      <xdr:row>83</xdr:row>
      <xdr:rowOff>88900</xdr:rowOff>
    </xdr:to>
    <xdr:sp macro="" textlink="">
      <xdr:nvSpPr>
        <xdr:cNvPr id="260" name="フローチャート : 判断 259">
          <a:extLst>
            <a:ext uri="{FF2B5EF4-FFF2-40B4-BE49-F238E27FC236}">
              <a16:creationId xmlns:a16="http://schemas.microsoft.com/office/drawing/2014/main" id="{EF35C547-BB40-4501-AF86-15712A52B0FB}"/>
            </a:ext>
          </a:extLst>
        </xdr:cNvPr>
        <xdr:cNvSpPr/>
      </xdr:nvSpPr>
      <xdr:spPr>
        <a:xfrm>
          <a:off x="9588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105427</xdr:rowOff>
    </xdr:from>
    <xdr:ext cx="469744" cy="259045"/>
    <xdr:sp macro="" textlink="">
      <xdr:nvSpPr>
        <xdr:cNvPr id="261" name="n_1aveValue【福祉施設】&#10;一人当たり面積">
          <a:extLst>
            <a:ext uri="{FF2B5EF4-FFF2-40B4-BE49-F238E27FC236}">
              <a16:creationId xmlns:a16="http://schemas.microsoft.com/office/drawing/2014/main" id="{37A30346-0FC8-46E1-A93E-9F2D42B4BF42}"/>
            </a:ext>
          </a:extLst>
        </xdr:cNvPr>
        <xdr:cNvSpPr txBox="1"/>
      </xdr:nvSpPr>
      <xdr:spPr>
        <a:xfrm>
          <a:off x="93917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B686F03B-F4C2-48A3-BFFE-8C41EA3742D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82F115AA-741D-4004-B483-2C898FAA4D2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31AB9987-4139-4A17-8F8F-2ADB5E5A278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53AECD43-00B3-4536-8B0B-F21E5EE060E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B7A22DBA-0D5F-434B-AE0D-18927C0882C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99313</xdr:rowOff>
    </xdr:from>
    <xdr:to>
      <xdr:col>14</xdr:col>
      <xdr:colOff>79375</xdr:colOff>
      <xdr:row>86</xdr:row>
      <xdr:rowOff>29463</xdr:rowOff>
    </xdr:to>
    <xdr:sp macro="" textlink="">
      <xdr:nvSpPr>
        <xdr:cNvPr id="267" name="円/楕円 266">
          <a:extLst>
            <a:ext uri="{FF2B5EF4-FFF2-40B4-BE49-F238E27FC236}">
              <a16:creationId xmlns:a16="http://schemas.microsoft.com/office/drawing/2014/main" id="{C28B7181-6267-4B05-8532-3AA5BB6FEB59}"/>
            </a:ext>
          </a:extLst>
        </xdr:cNvPr>
        <xdr:cNvSpPr/>
      </xdr:nvSpPr>
      <xdr:spPr>
        <a:xfrm>
          <a:off x="9588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20590</xdr:rowOff>
    </xdr:from>
    <xdr:ext cx="469744" cy="259045"/>
    <xdr:sp macro="" textlink="">
      <xdr:nvSpPr>
        <xdr:cNvPr id="268" name="n_1mainValue【福祉施設】&#10;一人当たり面積">
          <a:extLst>
            <a:ext uri="{FF2B5EF4-FFF2-40B4-BE49-F238E27FC236}">
              <a16:creationId xmlns:a16="http://schemas.microsoft.com/office/drawing/2014/main" id="{63B03167-AFF3-484B-A4E2-743FDAE8189A}"/>
            </a:ext>
          </a:extLst>
        </xdr:cNvPr>
        <xdr:cNvSpPr txBox="1"/>
      </xdr:nvSpPr>
      <xdr:spPr>
        <a:xfrm>
          <a:off x="93917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a:extLst>
            <a:ext uri="{FF2B5EF4-FFF2-40B4-BE49-F238E27FC236}">
              <a16:creationId xmlns:a16="http://schemas.microsoft.com/office/drawing/2014/main" id="{E782A605-EE77-45E3-A5CA-9561D55F833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a:extLst>
            <a:ext uri="{FF2B5EF4-FFF2-40B4-BE49-F238E27FC236}">
              <a16:creationId xmlns:a16="http://schemas.microsoft.com/office/drawing/2014/main" id="{04DEE6E3-7E62-4489-8D5F-4D0521B999F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a:extLst>
            <a:ext uri="{FF2B5EF4-FFF2-40B4-BE49-F238E27FC236}">
              <a16:creationId xmlns:a16="http://schemas.microsoft.com/office/drawing/2014/main" id="{750B943C-2010-4981-89E7-88F83292317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a:extLst>
            <a:ext uri="{FF2B5EF4-FFF2-40B4-BE49-F238E27FC236}">
              <a16:creationId xmlns:a16="http://schemas.microsoft.com/office/drawing/2014/main" id="{0C7E1AE2-BC7A-4C90-A529-90DFA8A78D2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a:extLst>
            <a:ext uri="{FF2B5EF4-FFF2-40B4-BE49-F238E27FC236}">
              <a16:creationId xmlns:a16="http://schemas.microsoft.com/office/drawing/2014/main" id="{96033441-0818-4008-A218-FFD78342CEF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a:extLst>
            <a:ext uri="{FF2B5EF4-FFF2-40B4-BE49-F238E27FC236}">
              <a16:creationId xmlns:a16="http://schemas.microsoft.com/office/drawing/2014/main" id="{4EA1730E-04A8-41A3-A43B-17093600264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a:extLst>
            <a:ext uri="{FF2B5EF4-FFF2-40B4-BE49-F238E27FC236}">
              <a16:creationId xmlns:a16="http://schemas.microsoft.com/office/drawing/2014/main" id="{9950FD54-2B84-40A7-BEED-92D233490B2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a:extLst>
            <a:ext uri="{FF2B5EF4-FFF2-40B4-BE49-F238E27FC236}">
              <a16:creationId xmlns:a16="http://schemas.microsoft.com/office/drawing/2014/main" id="{69B9A72B-2402-4116-B8DE-C14200802B7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7" name="正方形/長方形 276">
          <a:extLst>
            <a:ext uri="{FF2B5EF4-FFF2-40B4-BE49-F238E27FC236}">
              <a16:creationId xmlns:a16="http://schemas.microsoft.com/office/drawing/2014/main" id="{DFF6C625-8C26-4F2B-859F-4418F302F49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8" name="正方形/長方形 277">
          <a:extLst>
            <a:ext uri="{FF2B5EF4-FFF2-40B4-BE49-F238E27FC236}">
              <a16:creationId xmlns:a16="http://schemas.microsoft.com/office/drawing/2014/main" id="{11F9DCC8-F66E-4321-8263-A985EB00962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9" name="正方形/長方形 278">
          <a:extLst>
            <a:ext uri="{FF2B5EF4-FFF2-40B4-BE49-F238E27FC236}">
              <a16:creationId xmlns:a16="http://schemas.microsoft.com/office/drawing/2014/main" id="{CEB1CFFF-33F0-48ED-BC0D-FC2879476A5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0" name="正方形/長方形 279">
          <a:extLst>
            <a:ext uri="{FF2B5EF4-FFF2-40B4-BE49-F238E27FC236}">
              <a16:creationId xmlns:a16="http://schemas.microsoft.com/office/drawing/2014/main" id="{B08E9790-E66C-459A-BCC9-3576759F20E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1" name="正方形/長方形 280">
          <a:extLst>
            <a:ext uri="{FF2B5EF4-FFF2-40B4-BE49-F238E27FC236}">
              <a16:creationId xmlns:a16="http://schemas.microsoft.com/office/drawing/2014/main" id="{68E01D1C-8D8A-4795-90F6-7423B841D94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2" name="正方形/長方形 281">
          <a:extLst>
            <a:ext uri="{FF2B5EF4-FFF2-40B4-BE49-F238E27FC236}">
              <a16:creationId xmlns:a16="http://schemas.microsoft.com/office/drawing/2014/main" id="{A9DC9015-4B1C-40A3-BFFC-6A0FECB09F4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3" name="正方形/長方形 282">
          <a:extLst>
            <a:ext uri="{FF2B5EF4-FFF2-40B4-BE49-F238E27FC236}">
              <a16:creationId xmlns:a16="http://schemas.microsoft.com/office/drawing/2014/main" id="{D08FEE71-6DAF-4C24-8517-AF6F3F9CC92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4" name="正方形/長方形 283">
          <a:extLst>
            <a:ext uri="{FF2B5EF4-FFF2-40B4-BE49-F238E27FC236}">
              <a16:creationId xmlns:a16="http://schemas.microsoft.com/office/drawing/2014/main" id="{8FB6B014-0956-44FB-938D-C31F2D52B28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a:extLst>
            <a:ext uri="{FF2B5EF4-FFF2-40B4-BE49-F238E27FC236}">
              <a16:creationId xmlns:a16="http://schemas.microsoft.com/office/drawing/2014/main" id="{41AAD4DA-C240-47BA-BC9B-BAE9DA651C1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a:extLst>
            <a:ext uri="{FF2B5EF4-FFF2-40B4-BE49-F238E27FC236}">
              <a16:creationId xmlns:a16="http://schemas.microsoft.com/office/drawing/2014/main" id="{03C6DEE1-13C2-4C31-B826-EE049231098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a:extLst>
            <a:ext uri="{FF2B5EF4-FFF2-40B4-BE49-F238E27FC236}">
              <a16:creationId xmlns:a16="http://schemas.microsoft.com/office/drawing/2014/main" id="{2D6E680F-F6DF-44A1-AD3F-EA6D6ECE0DD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a:extLst>
            <a:ext uri="{FF2B5EF4-FFF2-40B4-BE49-F238E27FC236}">
              <a16:creationId xmlns:a16="http://schemas.microsoft.com/office/drawing/2014/main" id="{56154A05-145A-4DE8-9037-B15B1C1B367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a:extLst>
            <a:ext uri="{FF2B5EF4-FFF2-40B4-BE49-F238E27FC236}">
              <a16:creationId xmlns:a16="http://schemas.microsoft.com/office/drawing/2014/main" id="{A10AB914-2686-4D6B-A4EA-282204BF444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a:extLst>
            <a:ext uri="{FF2B5EF4-FFF2-40B4-BE49-F238E27FC236}">
              <a16:creationId xmlns:a16="http://schemas.microsoft.com/office/drawing/2014/main" id="{A86CEF65-5511-4F60-BA1C-FA8F316D5B9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a:extLst>
            <a:ext uri="{FF2B5EF4-FFF2-40B4-BE49-F238E27FC236}">
              <a16:creationId xmlns:a16="http://schemas.microsoft.com/office/drawing/2014/main" id="{E93A3A3F-593F-43D6-9487-F50D4497C6F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a:extLst>
            <a:ext uri="{FF2B5EF4-FFF2-40B4-BE49-F238E27FC236}">
              <a16:creationId xmlns:a16="http://schemas.microsoft.com/office/drawing/2014/main" id="{2D9254A5-8E6B-4F19-BEDE-67D6E5F016C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3" name="テキスト ボックス 292">
          <a:extLst>
            <a:ext uri="{FF2B5EF4-FFF2-40B4-BE49-F238E27FC236}">
              <a16:creationId xmlns:a16="http://schemas.microsoft.com/office/drawing/2014/main" id="{DA95F371-439C-4456-9433-A3BF12C24C8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4" name="直線コネクタ 293">
          <a:extLst>
            <a:ext uri="{FF2B5EF4-FFF2-40B4-BE49-F238E27FC236}">
              <a16:creationId xmlns:a16="http://schemas.microsoft.com/office/drawing/2014/main" id="{BBFE58E1-2129-432E-832F-E1EAB6F0870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5" name="テキスト ボックス 294">
          <a:extLst>
            <a:ext uri="{FF2B5EF4-FFF2-40B4-BE49-F238E27FC236}">
              <a16:creationId xmlns:a16="http://schemas.microsoft.com/office/drawing/2014/main" id="{50A0681D-56AE-45F6-907F-AD2983A8569F}"/>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6" name="直線コネクタ 295">
          <a:extLst>
            <a:ext uri="{FF2B5EF4-FFF2-40B4-BE49-F238E27FC236}">
              <a16:creationId xmlns:a16="http://schemas.microsoft.com/office/drawing/2014/main" id="{42286E68-7601-48DC-AA05-341888EDF34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7" name="テキスト ボックス 296">
          <a:extLst>
            <a:ext uri="{FF2B5EF4-FFF2-40B4-BE49-F238E27FC236}">
              <a16:creationId xmlns:a16="http://schemas.microsoft.com/office/drawing/2014/main" id="{5375ADBA-7A5A-4CA3-BD87-8D18CF0AB6B0}"/>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8" name="直線コネクタ 297">
          <a:extLst>
            <a:ext uri="{FF2B5EF4-FFF2-40B4-BE49-F238E27FC236}">
              <a16:creationId xmlns:a16="http://schemas.microsoft.com/office/drawing/2014/main" id="{B3491B00-05E5-45DD-BC55-D159501296F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9" name="テキスト ボックス 298">
          <a:extLst>
            <a:ext uri="{FF2B5EF4-FFF2-40B4-BE49-F238E27FC236}">
              <a16:creationId xmlns:a16="http://schemas.microsoft.com/office/drawing/2014/main" id="{2F8D3819-4C7A-48A9-A3AA-BF8838711AC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0" name="直線コネクタ 299">
          <a:extLst>
            <a:ext uri="{FF2B5EF4-FFF2-40B4-BE49-F238E27FC236}">
              <a16:creationId xmlns:a16="http://schemas.microsoft.com/office/drawing/2014/main" id="{AB7B05FE-D40D-4A8F-93B8-30BFF20BFBF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1" name="テキスト ボックス 300">
          <a:extLst>
            <a:ext uri="{FF2B5EF4-FFF2-40B4-BE49-F238E27FC236}">
              <a16:creationId xmlns:a16="http://schemas.microsoft.com/office/drawing/2014/main" id="{2DCF8ECA-11E5-4468-BDC1-1F51BB74C8B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2" name="直線コネクタ 301">
          <a:extLst>
            <a:ext uri="{FF2B5EF4-FFF2-40B4-BE49-F238E27FC236}">
              <a16:creationId xmlns:a16="http://schemas.microsoft.com/office/drawing/2014/main" id="{56E9BD9A-CD56-42AB-83E2-4EF1348146E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3" name="テキスト ボックス 302">
          <a:extLst>
            <a:ext uri="{FF2B5EF4-FFF2-40B4-BE49-F238E27FC236}">
              <a16:creationId xmlns:a16="http://schemas.microsoft.com/office/drawing/2014/main" id="{46E94770-A8A3-42D1-9174-06C85FB39E9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4" name="直線コネクタ 303">
          <a:extLst>
            <a:ext uri="{FF2B5EF4-FFF2-40B4-BE49-F238E27FC236}">
              <a16:creationId xmlns:a16="http://schemas.microsoft.com/office/drawing/2014/main" id="{CA7170CC-4A8D-4996-A879-97D7394F0C8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5" name="テキスト ボックス 304">
          <a:extLst>
            <a:ext uri="{FF2B5EF4-FFF2-40B4-BE49-F238E27FC236}">
              <a16:creationId xmlns:a16="http://schemas.microsoft.com/office/drawing/2014/main" id="{BC9AAE7E-B6C3-413F-BF2B-27943369C2C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6" name="直線コネクタ 305">
          <a:extLst>
            <a:ext uri="{FF2B5EF4-FFF2-40B4-BE49-F238E27FC236}">
              <a16:creationId xmlns:a16="http://schemas.microsoft.com/office/drawing/2014/main" id="{3255EED6-E733-455C-8C31-D9E716E8A3D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7" name="テキスト ボックス 306">
          <a:extLst>
            <a:ext uri="{FF2B5EF4-FFF2-40B4-BE49-F238E27FC236}">
              <a16:creationId xmlns:a16="http://schemas.microsoft.com/office/drawing/2014/main" id="{FB7F4C2E-8E92-4845-BEA0-66F904946EC2}"/>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8" name="直線コネクタ 307">
          <a:extLst>
            <a:ext uri="{FF2B5EF4-FFF2-40B4-BE49-F238E27FC236}">
              <a16:creationId xmlns:a16="http://schemas.microsoft.com/office/drawing/2014/main" id="{D890BAFB-C62E-409E-A8C3-58D992C5D48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9" name="テキスト ボックス 308">
          <a:extLst>
            <a:ext uri="{FF2B5EF4-FFF2-40B4-BE49-F238E27FC236}">
              <a16:creationId xmlns:a16="http://schemas.microsoft.com/office/drawing/2014/main" id="{1BBFBDC1-F490-4D2C-B7D2-7570D7D7CA0D}"/>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0" name="【一般廃棄物処理施設】&#10;有形固定資産減価償却率グラフ枠">
          <a:extLst>
            <a:ext uri="{FF2B5EF4-FFF2-40B4-BE49-F238E27FC236}">
              <a16:creationId xmlns:a16="http://schemas.microsoft.com/office/drawing/2014/main" id="{DBF27DD1-3F98-4A33-8306-2CC2C2E3F09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74567</xdr:rowOff>
    </xdr:from>
    <xdr:to>
      <xdr:col>23</xdr:col>
      <xdr:colOff>516889</xdr:colOff>
      <xdr:row>41</xdr:row>
      <xdr:rowOff>51707</xdr:rowOff>
    </xdr:to>
    <xdr:cxnSp macro="">
      <xdr:nvCxnSpPr>
        <xdr:cNvPr id="311" name="直線コネクタ 310">
          <a:extLst>
            <a:ext uri="{FF2B5EF4-FFF2-40B4-BE49-F238E27FC236}">
              <a16:creationId xmlns:a16="http://schemas.microsoft.com/office/drawing/2014/main" id="{F71A9B0C-D780-4E02-83B3-1A732491C68B}"/>
            </a:ext>
          </a:extLst>
        </xdr:cNvPr>
        <xdr:cNvCxnSpPr/>
      </xdr:nvCxnSpPr>
      <xdr:spPr>
        <a:xfrm flipV="1">
          <a:off x="16318864" y="5732417"/>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55534</xdr:rowOff>
    </xdr:from>
    <xdr:ext cx="405111" cy="259045"/>
    <xdr:sp macro="" textlink="">
      <xdr:nvSpPr>
        <xdr:cNvPr id="312" name="【一般廃棄物処理施設】&#10;有形固定資産減価償却率最小値テキスト">
          <a:extLst>
            <a:ext uri="{FF2B5EF4-FFF2-40B4-BE49-F238E27FC236}">
              <a16:creationId xmlns:a16="http://schemas.microsoft.com/office/drawing/2014/main" id="{4DFE7BEA-F1A5-44B6-8869-AE75D3375886}"/>
            </a:ext>
          </a:extLst>
        </xdr:cNvPr>
        <xdr:cNvSpPr txBox="1"/>
      </xdr:nvSpPr>
      <xdr:spPr>
        <a:xfrm>
          <a:off x="1640840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41</xdr:row>
      <xdr:rowOff>51707</xdr:rowOff>
    </xdr:from>
    <xdr:to>
      <xdr:col>23</xdr:col>
      <xdr:colOff>606425</xdr:colOff>
      <xdr:row>41</xdr:row>
      <xdr:rowOff>51707</xdr:rowOff>
    </xdr:to>
    <xdr:cxnSp macro="">
      <xdr:nvCxnSpPr>
        <xdr:cNvPr id="313" name="直線コネクタ 312">
          <a:extLst>
            <a:ext uri="{FF2B5EF4-FFF2-40B4-BE49-F238E27FC236}">
              <a16:creationId xmlns:a16="http://schemas.microsoft.com/office/drawing/2014/main" id="{B5671365-96C9-4926-8048-D36D546ABE39}"/>
            </a:ext>
          </a:extLst>
        </xdr:cNvPr>
        <xdr:cNvCxnSpPr/>
      </xdr:nvCxnSpPr>
      <xdr:spPr>
        <a:xfrm>
          <a:off x="16230600" y="708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21244</xdr:rowOff>
    </xdr:from>
    <xdr:ext cx="405111" cy="259045"/>
    <xdr:sp macro="" textlink="">
      <xdr:nvSpPr>
        <xdr:cNvPr id="314" name="【一般廃棄物処理施設】&#10;有形固定資産減価償却率最大値テキスト">
          <a:extLst>
            <a:ext uri="{FF2B5EF4-FFF2-40B4-BE49-F238E27FC236}">
              <a16:creationId xmlns:a16="http://schemas.microsoft.com/office/drawing/2014/main" id="{8096EBD7-731D-4134-B654-F0842DB456DC}"/>
            </a:ext>
          </a:extLst>
        </xdr:cNvPr>
        <xdr:cNvSpPr txBox="1"/>
      </xdr:nvSpPr>
      <xdr:spPr>
        <a:xfrm>
          <a:off x="16408400" y="550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33</xdr:row>
      <xdr:rowOff>74567</xdr:rowOff>
    </xdr:from>
    <xdr:to>
      <xdr:col>23</xdr:col>
      <xdr:colOff>606425</xdr:colOff>
      <xdr:row>33</xdr:row>
      <xdr:rowOff>74567</xdr:rowOff>
    </xdr:to>
    <xdr:cxnSp macro="">
      <xdr:nvCxnSpPr>
        <xdr:cNvPr id="315" name="直線コネクタ 314">
          <a:extLst>
            <a:ext uri="{FF2B5EF4-FFF2-40B4-BE49-F238E27FC236}">
              <a16:creationId xmlns:a16="http://schemas.microsoft.com/office/drawing/2014/main" id="{A7453346-D16D-4B3A-AD29-614BCC66F8D7}"/>
            </a:ext>
          </a:extLst>
        </xdr:cNvPr>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88735</xdr:rowOff>
    </xdr:from>
    <xdr:ext cx="405111" cy="259045"/>
    <xdr:sp macro="" textlink="">
      <xdr:nvSpPr>
        <xdr:cNvPr id="316" name="【一般廃棄物処理施設】&#10;有形固定資産減価償却率平均値テキスト">
          <a:extLst>
            <a:ext uri="{FF2B5EF4-FFF2-40B4-BE49-F238E27FC236}">
              <a16:creationId xmlns:a16="http://schemas.microsoft.com/office/drawing/2014/main" id="{6C9B5786-7C64-41BE-926B-D9766C6E713C}"/>
            </a:ext>
          </a:extLst>
        </xdr:cNvPr>
        <xdr:cNvSpPr txBox="1"/>
      </xdr:nvSpPr>
      <xdr:spPr>
        <a:xfrm>
          <a:off x="164084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110308</xdr:rowOff>
    </xdr:from>
    <xdr:to>
      <xdr:col>23</xdr:col>
      <xdr:colOff>568325</xdr:colOff>
      <xdr:row>37</xdr:row>
      <xdr:rowOff>40458</xdr:rowOff>
    </xdr:to>
    <xdr:sp macro="" textlink="">
      <xdr:nvSpPr>
        <xdr:cNvPr id="317" name="フローチャート : 判断 316">
          <a:extLst>
            <a:ext uri="{FF2B5EF4-FFF2-40B4-BE49-F238E27FC236}">
              <a16:creationId xmlns:a16="http://schemas.microsoft.com/office/drawing/2014/main" id="{F3480312-4A91-4F08-8140-3F807A020EDD}"/>
            </a:ext>
          </a:extLst>
        </xdr:cNvPr>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23767</xdr:rowOff>
    </xdr:from>
    <xdr:to>
      <xdr:col>22</xdr:col>
      <xdr:colOff>415925</xdr:colOff>
      <xdr:row>37</xdr:row>
      <xdr:rowOff>125367</xdr:rowOff>
    </xdr:to>
    <xdr:sp macro="" textlink="">
      <xdr:nvSpPr>
        <xdr:cNvPr id="318" name="フローチャート : 判断 317">
          <a:extLst>
            <a:ext uri="{FF2B5EF4-FFF2-40B4-BE49-F238E27FC236}">
              <a16:creationId xmlns:a16="http://schemas.microsoft.com/office/drawing/2014/main" id="{621A6404-6DE5-4C9B-80EB-DCDE44F49B27}"/>
            </a:ext>
          </a:extLst>
        </xdr:cNvPr>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116494</xdr:rowOff>
    </xdr:from>
    <xdr:ext cx="405111" cy="259045"/>
    <xdr:sp macro="" textlink="">
      <xdr:nvSpPr>
        <xdr:cNvPr id="319" name="n_1aveValue【一般廃棄物処理施設】&#10;有形固定資産減価償却率">
          <a:extLst>
            <a:ext uri="{FF2B5EF4-FFF2-40B4-BE49-F238E27FC236}">
              <a16:creationId xmlns:a16="http://schemas.microsoft.com/office/drawing/2014/main" id="{182D8C78-000D-4061-809D-DB5489AFA2ED}"/>
            </a:ext>
          </a:extLst>
        </xdr:cNvPr>
        <xdr:cNvSpPr txBox="1"/>
      </xdr:nvSpPr>
      <xdr:spPr>
        <a:xfrm>
          <a:off x="15266043"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74C2E3B9-2C9C-4E6C-B86E-E6C22C5EED4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1DC1AB17-3FF8-4A69-8280-B8D50024917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F4BD3BBC-897E-42C8-90BF-41969DD156A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A08D5F39-CD5A-4635-A8BF-9B10FF98A4E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10125550-CDCC-4FE4-849B-3812DB947C8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9072</xdr:rowOff>
    </xdr:from>
    <xdr:to>
      <xdr:col>22</xdr:col>
      <xdr:colOff>415925</xdr:colOff>
      <xdr:row>36</xdr:row>
      <xdr:rowOff>110672</xdr:rowOff>
    </xdr:to>
    <xdr:sp macro="" textlink="">
      <xdr:nvSpPr>
        <xdr:cNvPr id="325" name="円/楕円 324">
          <a:extLst>
            <a:ext uri="{FF2B5EF4-FFF2-40B4-BE49-F238E27FC236}">
              <a16:creationId xmlns:a16="http://schemas.microsoft.com/office/drawing/2014/main" id="{65984721-CCE0-478F-A7BB-0466CB622561}"/>
            </a:ext>
          </a:extLst>
        </xdr:cNvPr>
        <xdr:cNvSpPr/>
      </xdr:nvSpPr>
      <xdr:spPr>
        <a:xfrm>
          <a:off x="15430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127199</xdr:rowOff>
    </xdr:from>
    <xdr:ext cx="405111" cy="259045"/>
    <xdr:sp macro="" textlink="">
      <xdr:nvSpPr>
        <xdr:cNvPr id="326" name="n_1mainValue【一般廃棄物処理施設】&#10;有形固定資産減価償却率">
          <a:extLst>
            <a:ext uri="{FF2B5EF4-FFF2-40B4-BE49-F238E27FC236}">
              <a16:creationId xmlns:a16="http://schemas.microsoft.com/office/drawing/2014/main" id="{4F94EEC5-8505-4EC2-9B88-9EC31F7DD4B4}"/>
            </a:ext>
          </a:extLst>
        </xdr:cNvPr>
        <xdr:cNvSpPr txBox="1"/>
      </xdr:nvSpPr>
      <xdr:spPr>
        <a:xfrm>
          <a:off x="15266043"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7" name="正方形/長方形 326">
          <a:extLst>
            <a:ext uri="{FF2B5EF4-FFF2-40B4-BE49-F238E27FC236}">
              <a16:creationId xmlns:a16="http://schemas.microsoft.com/office/drawing/2014/main" id="{C614DC1C-AF2E-4754-B53F-A8B40476E25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8" name="正方形/長方形 327">
          <a:extLst>
            <a:ext uri="{FF2B5EF4-FFF2-40B4-BE49-F238E27FC236}">
              <a16:creationId xmlns:a16="http://schemas.microsoft.com/office/drawing/2014/main" id="{AE16D677-1D47-4BFC-8A30-DA4BBEECDCB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9" name="正方形/長方形 328">
          <a:extLst>
            <a:ext uri="{FF2B5EF4-FFF2-40B4-BE49-F238E27FC236}">
              <a16:creationId xmlns:a16="http://schemas.microsoft.com/office/drawing/2014/main" id="{AB5AB0D7-E5C2-40DE-9A8C-81D59827959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0" name="正方形/長方形 329">
          <a:extLst>
            <a:ext uri="{FF2B5EF4-FFF2-40B4-BE49-F238E27FC236}">
              <a16:creationId xmlns:a16="http://schemas.microsoft.com/office/drawing/2014/main" id="{D84D8C4C-8E56-4330-8042-ECA063B747F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1" name="正方形/長方形 330">
          <a:extLst>
            <a:ext uri="{FF2B5EF4-FFF2-40B4-BE49-F238E27FC236}">
              <a16:creationId xmlns:a16="http://schemas.microsoft.com/office/drawing/2014/main" id="{49A755E2-1FE8-4CC3-890E-9130970E6CF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2" name="正方形/長方形 331">
          <a:extLst>
            <a:ext uri="{FF2B5EF4-FFF2-40B4-BE49-F238E27FC236}">
              <a16:creationId xmlns:a16="http://schemas.microsoft.com/office/drawing/2014/main" id="{28C980AC-A929-42B4-9807-C008845DB6F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3" name="正方形/長方形 332">
          <a:extLst>
            <a:ext uri="{FF2B5EF4-FFF2-40B4-BE49-F238E27FC236}">
              <a16:creationId xmlns:a16="http://schemas.microsoft.com/office/drawing/2014/main" id="{F2E6574B-3736-47C8-9ABC-FB768CFBFFC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4" name="正方形/長方形 333">
          <a:extLst>
            <a:ext uri="{FF2B5EF4-FFF2-40B4-BE49-F238E27FC236}">
              <a16:creationId xmlns:a16="http://schemas.microsoft.com/office/drawing/2014/main" id="{8D336AF4-FC58-447E-B82E-2F333D6194B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5" name="テキスト ボックス 334">
          <a:extLst>
            <a:ext uri="{FF2B5EF4-FFF2-40B4-BE49-F238E27FC236}">
              <a16:creationId xmlns:a16="http://schemas.microsoft.com/office/drawing/2014/main" id="{C19318FA-2770-46DD-BE46-EA90C5AD454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6" name="直線コネクタ 335">
          <a:extLst>
            <a:ext uri="{FF2B5EF4-FFF2-40B4-BE49-F238E27FC236}">
              <a16:creationId xmlns:a16="http://schemas.microsoft.com/office/drawing/2014/main" id="{916C1908-F77F-413A-95FC-DA33B505330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7" name="直線コネクタ 336">
          <a:extLst>
            <a:ext uri="{FF2B5EF4-FFF2-40B4-BE49-F238E27FC236}">
              <a16:creationId xmlns:a16="http://schemas.microsoft.com/office/drawing/2014/main" id="{520415A9-9D1D-4CA0-A230-E2F1275A14C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38" name="テキスト ボックス 337">
          <a:extLst>
            <a:ext uri="{FF2B5EF4-FFF2-40B4-BE49-F238E27FC236}">
              <a16:creationId xmlns:a16="http://schemas.microsoft.com/office/drawing/2014/main" id="{069BA8EC-2FB4-49F0-8469-E1D4AF76A79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9" name="直線コネクタ 338">
          <a:extLst>
            <a:ext uri="{FF2B5EF4-FFF2-40B4-BE49-F238E27FC236}">
              <a16:creationId xmlns:a16="http://schemas.microsoft.com/office/drawing/2014/main" id="{187BCE90-CE8A-4E93-805C-821A75F61AE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40" name="テキスト ボックス 339">
          <a:extLst>
            <a:ext uri="{FF2B5EF4-FFF2-40B4-BE49-F238E27FC236}">
              <a16:creationId xmlns:a16="http://schemas.microsoft.com/office/drawing/2014/main" id="{B8F9A809-DED4-45B0-8FDE-ED534B108281}"/>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1" name="直線コネクタ 340">
          <a:extLst>
            <a:ext uri="{FF2B5EF4-FFF2-40B4-BE49-F238E27FC236}">
              <a16:creationId xmlns:a16="http://schemas.microsoft.com/office/drawing/2014/main" id="{8D4207D7-C4D2-4790-85F3-F26EC67FC50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2" name="テキスト ボックス 341">
          <a:extLst>
            <a:ext uri="{FF2B5EF4-FFF2-40B4-BE49-F238E27FC236}">
              <a16:creationId xmlns:a16="http://schemas.microsoft.com/office/drawing/2014/main" id="{B1239A76-A862-4E1C-91F9-0B803BB6A46E}"/>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3" name="直線コネクタ 342">
          <a:extLst>
            <a:ext uri="{FF2B5EF4-FFF2-40B4-BE49-F238E27FC236}">
              <a16:creationId xmlns:a16="http://schemas.microsoft.com/office/drawing/2014/main" id="{45D125B8-8A16-47DE-9CA5-B7967E941B3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4" name="テキスト ボックス 343">
          <a:extLst>
            <a:ext uri="{FF2B5EF4-FFF2-40B4-BE49-F238E27FC236}">
              <a16:creationId xmlns:a16="http://schemas.microsoft.com/office/drawing/2014/main" id="{AA115555-4F26-4372-94F5-250BD6C3DFDB}"/>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5" name="直線コネクタ 344">
          <a:extLst>
            <a:ext uri="{FF2B5EF4-FFF2-40B4-BE49-F238E27FC236}">
              <a16:creationId xmlns:a16="http://schemas.microsoft.com/office/drawing/2014/main" id="{3001ED60-906C-4586-9B1A-A0AA1FFD152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6" name="テキスト ボックス 345">
          <a:extLst>
            <a:ext uri="{FF2B5EF4-FFF2-40B4-BE49-F238E27FC236}">
              <a16:creationId xmlns:a16="http://schemas.microsoft.com/office/drawing/2014/main" id="{512523EB-2C35-46FD-A932-32B9D92F32D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7" name="【一般廃棄物処理施設】&#10;一人当たり有形固定資産（償却資産）額グラフ枠">
          <a:extLst>
            <a:ext uri="{FF2B5EF4-FFF2-40B4-BE49-F238E27FC236}">
              <a16:creationId xmlns:a16="http://schemas.microsoft.com/office/drawing/2014/main" id="{95E0EF35-019D-40A3-BA9C-3A9D7ADA705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96879</xdr:rowOff>
    </xdr:from>
    <xdr:to>
      <xdr:col>32</xdr:col>
      <xdr:colOff>186689</xdr:colOff>
      <xdr:row>41</xdr:row>
      <xdr:rowOff>1425</xdr:rowOff>
    </xdr:to>
    <xdr:cxnSp macro="">
      <xdr:nvCxnSpPr>
        <xdr:cNvPr id="348" name="直線コネクタ 347">
          <a:extLst>
            <a:ext uri="{FF2B5EF4-FFF2-40B4-BE49-F238E27FC236}">
              <a16:creationId xmlns:a16="http://schemas.microsoft.com/office/drawing/2014/main" id="{205DCB86-5AB4-4CDD-A6FC-DFF3A6CDBCA8}"/>
            </a:ext>
          </a:extLst>
        </xdr:cNvPr>
        <xdr:cNvCxnSpPr/>
      </xdr:nvCxnSpPr>
      <xdr:spPr>
        <a:xfrm flipV="1">
          <a:off x="22160864" y="6097629"/>
          <a:ext cx="0" cy="933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5252</xdr:rowOff>
    </xdr:from>
    <xdr:ext cx="534377" cy="259045"/>
    <xdr:sp macro="" textlink="">
      <xdr:nvSpPr>
        <xdr:cNvPr id="349" name="【一般廃棄物処理施設】&#10;一人当たり有形固定資産（償却資産）額最小値テキスト">
          <a:extLst>
            <a:ext uri="{FF2B5EF4-FFF2-40B4-BE49-F238E27FC236}">
              <a16:creationId xmlns:a16="http://schemas.microsoft.com/office/drawing/2014/main" id="{82A3ABA1-B75E-4EC7-8D6F-166E550821EC}"/>
            </a:ext>
          </a:extLst>
        </xdr:cNvPr>
        <xdr:cNvSpPr txBox="1"/>
      </xdr:nvSpPr>
      <xdr:spPr>
        <a:xfrm>
          <a:off x="22250400" y="70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28,855</a:t>
          </a:r>
          <a:endParaRPr kumimoji="1" lang="ja-JP" altLang="en-US" sz="1000" b="1">
            <a:latin typeface="ＭＳ Ｐゴシック"/>
          </a:endParaRPr>
        </a:p>
      </xdr:txBody>
    </xdr:sp>
    <xdr:clientData/>
  </xdr:oneCellAnchor>
  <xdr:twoCellAnchor>
    <xdr:from>
      <xdr:col>32</xdr:col>
      <xdr:colOff>98425</xdr:colOff>
      <xdr:row>41</xdr:row>
      <xdr:rowOff>1425</xdr:rowOff>
    </xdr:from>
    <xdr:to>
      <xdr:col>32</xdr:col>
      <xdr:colOff>276225</xdr:colOff>
      <xdr:row>41</xdr:row>
      <xdr:rowOff>1425</xdr:rowOff>
    </xdr:to>
    <xdr:cxnSp macro="">
      <xdr:nvCxnSpPr>
        <xdr:cNvPr id="350" name="直線コネクタ 349">
          <a:extLst>
            <a:ext uri="{FF2B5EF4-FFF2-40B4-BE49-F238E27FC236}">
              <a16:creationId xmlns:a16="http://schemas.microsoft.com/office/drawing/2014/main" id="{7D61A26F-B0EC-4B1D-ACF5-0D1F9C9210EE}"/>
            </a:ext>
          </a:extLst>
        </xdr:cNvPr>
        <xdr:cNvCxnSpPr/>
      </xdr:nvCxnSpPr>
      <xdr:spPr>
        <a:xfrm>
          <a:off x="22072600" y="70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43556</xdr:rowOff>
    </xdr:from>
    <xdr:ext cx="599010" cy="259045"/>
    <xdr:sp macro="" textlink="">
      <xdr:nvSpPr>
        <xdr:cNvPr id="351" name="【一般廃棄物処理施設】&#10;一人当たり有形固定資産（償却資産）額最大値テキスト">
          <a:extLst>
            <a:ext uri="{FF2B5EF4-FFF2-40B4-BE49-F238E27FC236}">
              <a16:creationId xmlns:a16="http://schemas.microsoft.com/office/drawing/2014/main" id="{7FDDF852-1203-4DE3-A414-C5397336B39A}"/>
            </a:ext>
          </a:extLst>
        </xdr:cNvPr>
        <xdr:cNvSpPr txBox="1"/>
      </xdr:nvSpPr>
      <xdr:spPr>
        <a:xfrm>
          <a:off x="22250400" y="587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232,977</a:t>
          </a:r>
          <a:endParaRPr kumimoji="1" lang="ja-JP" altLang="en-US" sz="1000" b="1">
            <a:latin typeface="ＭＳ Ｐゴシック"/>
          </a:endParaRPr>
        </a:p>
      </xdr:txBody>
    </xdr:sp>
    <xdr:clientData/>
  </xdr:oneCellAnchor>
  <xdr:twoCellAnchor>
    <xdr:from>
      <xdr:col>32</xdr:col>
      <xdr:colOff>98425</xdr:colOff>
      <xdr:row>35</xdr:row>
      <xdr:rowOff>96879</xdr:rowOff>
    </xdr:from>
    <xdr:to>
      <xdr:col>32</xdr:col>
      <xdr:colOff>276225</xdr:colOff>
      <xdr:row>35</xdr:row>
      <xdr:rowOff>96879</xdr:rowOff>
    </xdr:to>
    <xdr:cxnSp macro="">
      <xdr:nvCxnSpPr>
        <xdr:cNvPr id="352" name="直線コネクタ 351">
          <a:extLst>
            <a:ext uri="{FF2B5EF4-FFF2-40B4-BE49-F238E27FC236}">
              <a16:creationId xmlns:a16="http://schemas.microsoft.com/office/drawing/2014/main" id="{6CFA8949-8406-47FB-BD30-A4158549948F}"/>
            </a:ext>
          </a:extLst>
        </xdr:cNvPr>
        <xdr:cNvCxnSpPr/>
      </xdr:nvCxnSpPr>
      <xdr:spPr>
        <a:xfrm>
          <a:off x="22072600" y="609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35538</xdr:rowOff>
    </xdr:from>
    <xdr:ext cx="599010" cy="259045"/>
    <xdr:sp macro="" textlink="">
      <xdr:nvSpPr>
        <xdr:cNvPr id="353" name="【一般廃棄物処理施設】&#10;一人当たり有形固定資産（償却資産）額平均値テキスト">
          <a:extLst>
            <a:ext uri="{FF2B5EF4-FFF2-40B4-BE49-F238E27FC236}">
              <a16:creationId xmlns:a16="http://schemas.microsoft.com/office/drawing/2014/main" id="{B5BBACBD-CB43-46E7-8555-E0A00A00C3FB}"/>
            </a:ext>
          </a:extLst>
        </xdr:cNvPr>
        <xdr:cNvSpPr txBox="1"/>
      </xdr:nvSpPr>
      <xdr:spPr>
        <a:xfrm>
          <a:off x="22250400" y="6550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118,064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57111</xdr:rowOff>
    </xdr:from>
    <xdr:to>
      <xdr:col>32</xdr:col>
      <xdr:colOff>238125</xdr:colOff>
      <xdr:row>38</xdr:row>
      <xdr:rowOff>158711</xdr:rowOff>
    </xdr:to>
    <xdr:sp macro="" textlink="">
      <xdr:nvSpPr>
        <xdr:cNvPr id="354" name="フローチャート : 判断 353">
          <a:extLst>
            <a:ext uri="{FF2B5EF4-FFF2-40B4-BE49-F238E27FC236}">
              <a16:creationId xmlns:a16="http://schemas.microsoft.com/office/drawing/2014/main" id="{19C90B78-B429-4918-B974-013CA19CE22F}"/>
            </a:ext>
          </a:extLst>
        </xdr:cNvPr>
        <xdr:cNvSpPr/>
      </xdr:nvSpPr>
      <xdr:spPr>
        <a:xfrm>
          <a:off x="22110700" y="657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90638</xdr:rowOff>
    </xdr:from>
    <xdr:to>
      <xdr:col>31</xdr:col>
      <xdr:colOff>85725</xdr:colOff>
      <xdr:row>39</xdr:row>
      <xdr:rowOff>20788</xdr:rowOff>
    </xdr:to>
    <xdr:sp macro="" textlink="">
      <xdr:nvSpPr>
        <xdr:cNvPr id="355" name="フローチャート : 判断 354">
          <a:extLst>
            <a:ext uri="{FF2B5EF4-FFF2-40B4-BE49-F238E27FC236}">
              <a16:creationId xmlns:a16="http://schemas.microsoft.com/office/drawing/2014/main" id="{1CFC1FDD-E06B-4E58-BF72-9DDB5D3E14B5}"/>
            </a:ext>
          </a:extLst>
        </xdr:cNvPr>
        <xdr:cNvSpPr/>
      </xdr:nvSpPr>
      <xdr:spPr>
        <a:xfrm>
          <a:off x="21272500" y="6605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11915</xdr:rowOff>
    </xdr:from>
    <xdr:ext cx="599010" cy="259045"/>
    <xdr:sp macro="" textlink="">
      <xdr:nvSpPr>
        <xdr:cNvPr id="356" name="n_1aveValue【一般廃棄物処理施設】&#10;一人当たり有形固定資産（償却資産）額">
          <a:extLst>
            <a:ext uri="{FF2B5EF4-FFF2-40B4-BE49-F238E27FC236}">
              <a16:creationId xmlns:a16="http://schemas.microsoft.com/office/drawing/2014/main" id="{DE0D41BC-13BC-4CD5-910A-425A1F9B5C5A}"/>
            </a:ext>
          </a:extLst>
        </xdr:cNvPr>
        <xdr:cNvSpPr txBox="1"/>
      </xdr:nvSpPr>
      <xdr:spPr>
        <a:xfrm>
          <a:off x="21011094" y="669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110,731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E2E80257-38BC-4EB2-A313-CCF940C999E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3CCBEF4E-FD39-4342-8AD8-0CF6825D013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00677193-707F-42D1-A3B9-93E838375A2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BA02FE95-C717-4DE6-8899-F20185C6383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428FD61B-5C09-4231-80E0-BC0D7C702CC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162299</xdr:rowOff>
    </xdr:from>
    <xdr:to>
      <xdr:col>31</xdr:col>
      <xdr:colOff>85725</xdr:colOff>
      <xdr:row>36</xdr:row>
      <xdr:rowOff>92449</xdr:rowOff>
    </xdr:to>
    <xdr:sp macro="" textlink="">
      <xdr:nvSpPr>
        <xdr:cNvPr id="362" name="円/楕円 361">
          <a:extLst>
            <a:ext uri="{FF2B5EF4-FFF2-40B4-BE49-F238E27FC236}">
              <a16:creationId xmlns:a16="http://schemas.microsoft.com/office/drawing/2014/main" id="{6D4C5599-82AD-474C-BB5B-DC36849ADABF}"/>
            </a:ext>
          </a:extLst>
        </xdr:cNvPr>
        <xdr:cNvSpPr/>
      </xdr:nvSpPr>
      <xdr:spPr>
        <a:xfrm>
          <a:off x="21272500" y="616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34</xdr:row>
      <xdr:rowOff>108976</xdr:rowOff>
    </xdr:from>
    <xdr:ext cx="599010" cy="259045"/>
    <xdr:sp macro="" textlink="">
      <xdr:nvSpPr>
        <xdr:cNvPr id="363" name="n_1mainValue【一般廃棄物処理施設】&#10;一人当たり有形固定資産（償却資産）額">
          <a:extLst>
            <a:ext uri="{FF2B5EF4-FFF2-40B4-BE49-F238E27FC236}">
              <a16:creationId xmlns:a16="http://schemas.microsoft.com/office/drawing/2014/main" id="{1413A2C3-8F71-4176-A5C6-E8812D8AE51C}"/>
            </a:ext>
          </a:extLst>
        </xdr:cNvPr>
        <xdr:cNvSpPr txBox="1"/>
      </xdr:nvSpPr>
      <xdr:spPr>
        <a:xfrm>
          <a:off x="21011094" y="593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207,557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a:extLst>
            <a:ext uri="{FF2B5EF4-FFF2-40B4-BE49-F238E27FC236}">
              <a16:creationId xmlns:a16="http://schemas.microsoft.com/office/drawing/2014/main" id="{34C70055-858E-454C-844F-8579F68957B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a:extLst>
            <a:ext uri="{FF2B5EF4-FFF2-40B4-BE49-F238E27FC236}">
              <a16:creationId xmlns:a16="http://schemas.microsoft.com/office/drawing/2014/main" id="{AA558590-5138-4B57-92DE-EFAADB9F125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a:extLst>
            <a:ext uri="{FF2B5EF4-FFF2-40B4-BE49-F238E27FC236}">
              <a16:creationId xmlns:a16="http://schemas.microsoft.com/office/drawing/2014/main" id="{3D81865D-9527-496F-9B9C-9E6478A8AB7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a:extLst>
            <a:ext uri="{FF2B5EF4-FFF2-40B4-BE49-F238E27FC236}">
              <a16:creationId xmlns:a16="http://schemas.microsoft.com/office/drawing/2014/main" id="{19BB1C08-379A-4798-B774-3F72336C272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a:extLst>
            <a:ext uri="{FF2B5EF4-FFF2-40B4-BE49-F238E27FC236}">
              <a16:creationId xmlns:a16="http://schemas.microsoft.com/office/drawing/2014/main" id="{73366170-5C1E-41B6-B641-75ECF59C950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a:extLst>
            <a:ext uri="{FF2B5EF4-FFF2-40B4-BE49-F238E27FC236}">
              <a16:creationId xmlns:a16="http://schemas.microsoft.com/office/drawing/2014/main" id="{5A3D5D8B-11E5-42C7-8769-70D55E8995C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a:extLst>
            <a:ext uri="{FF2B5EF4-FFF2-40B4-BE49-F238E27FC236}">
              <a16:creationId xmlns:a16="http://schemas.microsoft.com/office/drawing/2014/main" id="{E17680C1-FE22-48D5-9B6D-EEC6F1DD787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a:extLst>
            <a:ext uri="{FF2B5EF4-FFF2-40B4-BE49-F238E27FC236}">
              <a16:creationId xmlns:a16="http://schemas.microsoft.com/office/drawing/2014/main" id="{878F702B-A89D-4807-8ED3-AAA8E7EA1C23}"/>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72" name="正方形/長方形 371">
          <a:extLst>
            <a:ext uri="{FF2B5EF4-FFF2-40B4-BE49-F238E27FC236}">
              <a16:creationId xmlns:a16="http://schemas.microsoft.com/office/drawing/2014/main" id="{366D5ED6-9A30-4BD5-8616-23D0E453A8F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3" name="正方形/長方形 372">
          <a:extLst>
            <a:ext uri="{FF2B5EF4-FFF2-40B4-BE49-F238E27FC236}">
              <a16:creationId xmlns:a16="http://schemas.microsoft.com/office/drawing/2014/main" id="{D4342037-A9DF-4938-B6AA-28320D0066E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4" name="正方形/長方形 373">
          <a:extLst>
            <a:ext uri="{FF2B5EF4-FFF2-40B4-BE49-F238E27FC236}">
              <a16:creationId xmlns:a16="http://schemas.microsoft.com/office/drawing/2014/main" id="{FBB9329B-84C7-4660-855D-F1E347CD287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5" name="正方形/長方形 374">
          <a:extLst>
            <a:ext uri="{FF2B5EF4-FFF2-40B4-BE49-F238E27FC236}">
              <a16:creationId xmlns:a16="http://schemas.microsoft.com/office/drawing/2014/main" id="{147F551B-0EA9-4F84-80BF-A8C94D01785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6" name="正方形/長方形 375">
          <a:extLst>
            <a:ext uri="{FF2B5EF4-FFF2-40B4-BE49-F238E27FC236}">
              <a16:creationId xmlns:a16="http://schemas.microsoft.com/office/drawing/2014/main" id="{420DEAA3-5435-4BF1-B6F9-85E96046044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7" name="正方形/長方形 376">
          <a:extLst>
            <a:ext uri="{FF2B5EF4-FFF2-40B4-BE49-F238E27FC236}">
              <a16:creationId xmlns:a16="http://schemas.microsoft.com/office/drawing/2014/main" id="{31D85E9D-30F7-4E2C-BC31-E80E88F25D4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8" name="正方形/長方形 377">
          <a:extLst>
            <a:ext uri="{FF2B5EF4-FFF2-40B4-BE49-F238E27FC236}">
              <a16:creationId xmlns:a16="http://schemas.microsoft.com/office/drawing/2014/main" id="{02037779-A199-49A1-8FD9-B4205569D16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9" name="正方形/長方形 378">
          <a:extLst>
            <a:ext uri="{FF2B5EF4-FFF2-40B4-BE49-F238E27FC236}">
              <a16:creationId xmlns:a16="http://schemas.microsoft.com/office/drawing/2014/main" id="{99A0C05A-BC6E-4606-A444-F421A8996DDF}"/>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80" name="正方形/長方形 379">
          <a:extLst>
            <a:ext uri="{FF2B5EF4-FFF2-40B4-BE49-F238E27FC236}">
              <a16:creationId xmlns:a16="http://schemas.microsoft.com/office/drawing/2014/main" id="{CC70BB37-0348-4893-AFD1-2DC5987F843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1" name="正方形/長方形 380">
          <a:extLst>
            <a:ext uri="{FF2B5EF4-FFF2-40B4-BE49-F238E27FC236}">
              <a16:creationId xmlns:a16="http://schemas.microsoft.com/office/drawing/2014/main" id="{2EB860AD-7D19-4F57-A3E3-C47C779C3D4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2" name="正方形/長方形 381">
          <a:extLst>
            <a:ext uri="{FF2B5EF4-FFF2-40B4-BE49-F238E27FC236}">
              <a16:creationId xmlns:a16="http://schemas.microsoft.com/office/drawing/2014/main" id="{6B82E7DA-7BD0-4C5F-98EC-2E389B8BBFA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3" name="正方形/長方形 382">
          <a:extLst>
            <a:ext uri="{FF2B5EF4-FFF2-40B4-BE49-F238E27FC236}">
              <a16:creationId xmlns:a16="http://schemas.microsoft.com/office/drawing/2014/main" id="{73C58C79-80AE-484D-82A4-04CE71BD2FE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4" name="正方形/長方形 383">
          <a:extLst>
            <a:ext uri="{FF2B5EF4-FFF2-40B4-BE49-F238E27FC236}">
              <a16:creationId xmlns:a16="http://schemas.microsoft.com/office/drawing/2014/main" id="{DBDA0C89-54DE-4C9D-8E28-28F634C95B4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5" name="正方形/長方形 384">
          <a:extLst>
            <a:ext uri="{FF2B5EF4-FFF2-40B4-BE49-F238E27FC236}">
              <a16:creationId xmlns:a16="http://schemas.microsoft.com/office/drawing/2014/main" id="{C2478F70-488D-406A-AA03-1C5B3F5A653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6" name="正方形/長方形 385">
          <a:extLst>
            <a:ext uri="{FF2B5EF4-FFF2-40B4-BE49-F238E27FC236}">
              <a16:creationId xmlns:a16="http://schemas.microsoft.com/office/drawing/2014/main" id="{3A0F1739-C1A6-46A7-A3AA-6EE0A25D1D3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7" name="正方形/長方形 386">
          <a:extLst>
            <a:ext uri="{FF2B5EF4-FFF2-40B4-BE49-F238E27FC236}">
              <a16:creationId xmlns:a16="http://schemas.microsoft.com/office/drawing/2014/main" id="{8A528E7E-B70E-4639-BF74-ABA4FA41016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8" name="正方形/長方形 387">
          <a:extLst>
            <a:ext uri="{FF2B5EF4-FFF2-40B4-BE49-F238E27FC236}">
              <a16:creationId xmlns:a16="http://schemas.microsoft.com/office/drawing/2014/main" id="{E6700D3B-999B-4261-8F85-57253F86359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9" name="正方形/長方形 388">
          <a:extLst>
            <a:ext uri="{FF2B5EF4-FFF2-40B4-BE49-F238E27FC236}">
              <a16:creationId xmlns:a16="http://schemas.microsoft.com/office/drawing/2014/main" id="{181E8A18-B3FB-4ABB-8C6C-8A69A7D06D9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0" name="正方形/長方形 389">
          <a:extLst>
            <a:ext uri="{FF2B5EF4-FFF2-40B4-BE49-F238E27FC236}">
              <a16:creationId xmlns:a16="http://schemas.microsoft.com/office/drawing/2014/main" id="{DB270B9D-6A9E-49F6-A850-743BD03BFE6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1" name="正方形/長方形 390">
          <a:extLst>
            <a:ext uri="{FF2B5EF4-FFF2-40B4-BE49-F238E27FC236}">
              <a16:creationId xmlns:a16="http://schemas.microsoft.com/office/drawing/2014/main" id="{68345DCA-D5FF-4234-B2B2-ADD4D37B857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2" name="正方形/長方形 391">
          <a:extLst>
            <a:ext uri="{FF2B5EF4-FFF2-40B4-BE49-F238E27FC236}">
              <a16:creationId xmlns:a16="http://schemas.microsoft.com/office/drawing/2014/main" id="{68CF54AE-90FA-4F3B-8BD5-3AA43FAA4C1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3" name="正方形/長方形 392">
          <a:extLst>
            <a:ext uri="{FF2B5EF4-FFF2-40B4-BE49-F238E27FC236}">
              <a16:creationId xmlns:a16="http://schemas.microsoft.com/office/drawing/2014/main" id="{2FEBD358-7D7D-4C12-B4AC-7063062BE10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4" name="正方形/長方形 393">
          <a:extLst>
            <a:ext uri="{FF2B5EF4-FFF2-40B4-BE49-F238E27FC236}">
              <a16:creationId xmlns:a16="http://schemas.microsoft.com/office/drawing/2014/main" id="{674A66FC-DD11-4F68-8F67-01DF66D7ED3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5" name="正方形/長方形 394">
          <a:extLst>
            <a:ext uri="{FF2B5EF4-FFF2-40B4-BE49-F238E27FC236}">
              <a16:creationId xmlns:a16="http://schemas.microsoft.com/office/drawing/2014/main" id="{0DBD1773-EFA0-489D-B11D-4E7B740D882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6" name="正方形/長方形 395">
          <a:extLst>
            <a:ext uri="{FF2B5EF4-FFF2-40B4-BE49-F238E27FC236}">
              <a16:creationId xmlns:a16="http://schemas.microsoft.com/office/drawing/2014/main" id="{9D9BEEA1-8708-42FF-8933-2DBE2467A5F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7" name="正方形/長方形 396">
          <a:extLst>
            <a:ext uri="{FF2B5EF4-FFF2-40B4-BE49-F238E27FC236}">
              <a16:creationId xmlns:a16="http://schemas.microsoft.com/office/drawing/2014/main" id="{52FA039D-965D-4AE4-9502-27CF209E7D3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8" name="正方形/長方形 397">
          <a:extLst>
            <a:ext uri="{FF2B5EF4-FFF2-40B4-BE49-F238E27FC236}">
              <a16:creationId xmlns:a16="http://schemas.microsoft.com/office/drawing/2014/main" id="{B05864CF-ECD4-4D0F-9531-C22C6C56BEB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9" name="正方形/長方形 398">
          <a:extLst>
            <a:ext uri="{FF2B5EF4-FFF2-40B4-BE49-F238E27FC236}">
              <a16:creationId xmlns:a16="http://schemas.microsoft.com/office/drawing/2014/main" id="{1E4472EE-3DA2-457D-B2C4-9FDD86E6A78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0" name="正方形/長方形 399">
          <a:extLst>
            <a:ext uri="{FF2B5EF4-FFF2-40B4-BE49-F238E27FC236}">
              <a16:creationId xmlns:a16="http://schemas.microsoft.com/office/drawing/2014/main" id="{6FDBBFD9-0433-4945-8F14-F734FF9DC94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1" name="正方形/長方形 400">
          <a:extLst>
            <a:ext uri="{FF2B5EF4-FFF2-40B4-BE49-F238E27FC236}">
              <a16:creationId xmlns:a16="http://schemas.microsoft.com/office/drawing/2014/main" id="{51F44718-AAD3-4B16-B721-0AD43B38E9B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2" name="正方形/長方形 401">
          <a:extLst>
            <a:ext uri="{FF2B5EF4-FFF2-40B4-BE49-F238E27FC236}">
              <a16:creationId xmlns:a16="http://schemas.microsoft.com/office/drawing/2014/main" id="{509B8940-6AA1-4E8B-B36A-3BC47E362F6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3" name="正方形/長方形 402">
          <a:extLst>
            <a:ext uri="{FF2B5EF4-FFF2-40B4-BE49-F238E27FC236}">
              <a16:creationId xmlns:a16="http://schemas.microsoft.com/office/drawing/2014/main" id="{60C87C58-D15F-44D0-B778-12B2349D59C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4" name="テキスト ボックス 403">
          <a:extLst>
            <a:ext uri="{FF2B5EF4-FFF2-40B4-BE49-F238E27FC236}">
              <a16:creationId xmlns:a16="http://schemas.microsoft.com/office/drawing/2014/main" id="{BB2193F4-AB83-4CB2-85B0-AE538463DC2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5" name="直線コネクタ 404">
          <a:extLst>
            <a:ext uri="{FF2B5EF4-FFF2-40B4-BE49-F238E27FC236}">
              <a16:creationId xmlns:a16="http://schemas.microsoft.com/office/drawing/2014/main" id="{24FA3D30-D203-4E8C-989D-F4E6F8A147E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06" name="直線コネクタ 405">
          <a:extLst>
            <a:ext uri="{FF2B5EF4-FFF2-40B4-BE49-F238E27FC236}">
              <a16:creationId xmlns:a16="http://schemas.microsoft.com/office/drawing/2014/main" id="{F0983092-634E-4E26-B829-48064B731F0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07" name="テキスト ボックス 406">
          <a:extLst>
            <a:ext uri="{FF2B5EF4-FFF2-40B4-BE49-F238E27FC236}">
              <a16:creationId xmlns:a16="http://schemas.microsoft.com/office/drawing/2014/main" id="{CCA19BFA-E632-4471-B7FE-6F7605650915}"/>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8" name="直線コネクタ 407">
          <a:extLst>
            <a:ext uri="{FF2B5EF4-FFF2-40B4-BE49-F238E27FC236}">
              <a16:creationId xmlns:a16="http://schemas.microsoft.com/office/drawing/2014/main" id="{04081F7E-4D31-462D-A37F-432B2857ED1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9" name="テキスト ボックス 408">
          <a:extLst>
            <a:ext uri="{FF2B5EF4-FFF2-40B4-BE49-F238E27FC236}">
              <a16:creationId xmlns:a16="http://schemas.microsoft.com/office/drawing/2014/main" id="{D722C2D9-4208-466B-854F-FF5249EBDB6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10" name="直線コネクタ 409">
          <a:extLst>
            <a:ext uri="{FF2B5EF4-FFF2-40B4-BE49-F238E27FC236}">
              <a16:creationId xmlns:a16="http://schemas.microsoft.com/office/drawing/2014/main" id="{59B31D39-EAFE-442F-B932-B240EDBA6AB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11" name="テキスト ボックス 410">
          <a:extLst>
            <a:ext uri="{FF2B5EF4-FFF2-40B4-BE49-F238E27FC236}">
              <a16:creationId xmlns:a16="http://schemas.microsoft.com/office/drawing/2014/main" id="{9C923816-B67F-4CE2-AB2F-1363EE5FFE8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2" name="直線コネクタ 411">
          <a:extLst>
            <a:ext uri="{FF2B5EF4-FFF2-40B4-BE49-F238E27FC236}">
              <a16:creationId xmlns:a16="http://schemas.microsoft.com/office/drawing/2014/main" id="{19B7787D-A24C-4A20-B12D-AB360F8395F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3" name="テキスト ボックス 412">
          <a:extLst>
            <a:ext uri="{FF2B5EF4-FFF2-40B4-BE49-F238E27FC236}">
              <a16:creationId xmlns:a16="http://schemas.microsoft.com/office/drawing/2014/main" id="{7278608F-00D4-492A-AA2B-7B400349406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4" name="直線コネクタ 413">
          <a:extLst>
            <a:ext uri="{FF2B5EF4-FFF2-40B4-BE49-F238E27FC236}">
              <a16:creationId xmlns:a16="http://schemas.microsoft.com/office/drawing/2014/main" id="{C303257B-B32B-40EB-ABBF-1253698D958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5" name="テキスト ボックス 414">
          <a:extLst>
            <a:ext uri="{FF2B5EF4-FFF2-40B4-BE49-F238E27FC236}">
              <a16:creationId xmlns:a16="http://schemas.microsoft.com/office/drawing/2014/main" id="{6CF9BC62-0FBC-4F34-A473-76B37F51559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6" name="直線コネクタ 415">
          <a:extLst>
            <a:ext uri="{FF2B5EF4-FFF2-40B4-BE49-F238E27FC236}">
              <a16:creationId xmlns:a16="http://schemas.microsoft.com/office/drawing/2014/main" id="{472569BC-6649-4BCF-A9EF-F72DBE48499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17" name="テキスト ボックス 416">
          <a:extLst>
            <a:ext uri="{FF2B5EF4-FFF2-40B4-BE49-F238E27FC236}">
              <a16:creationId xmlns:a16="http://schemas.microsoft.com/office/drawing/2014/main" id="{1AE201D9-BADB-42EE-B53A-FE0861E4CFF1}"/>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8" name="直線コネクタ 417">
          <a:extLst>
            <a:ext uri="{FF2B5EF4-FFF2-40B4-BE49-F238E27FC236}">
              <a16:creationId xmlns:a16="http://schemas.microsoft.com/office/drawing/2014/main" id="{DDA8A3FE-2C35-44A7-8C6C-2EA3CF8D6E7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9" name="テキスト ボックス 418">
          <a:extLst>
            <a:ext uri="{FF2B5EF4-FFF2-40B4-BE49-F238E27FC236}">
              <a16:creationId xmlns:a16="http://schemas.microsoft.com/office/drawing/2014/main" id="{A3B26C1B-A2A1-4303-847A-CE67B6F08D9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0" name="【庁舎】&#10;有形固定資産減価償却率グラフ枠">
          <a:extLst>
            <a:ext uri="{FF2B5EF4-FFF2-40B4-BE49-F238E27FC236}">
              <a16:creationId xmlns:a16="http://schemas.microsoft.com/office/drawing/2014/main" id="{830EA1B1-F184-4630-9F36-95C753CA221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105</xdr:row>
      <xdr:rowOff>125186</xdr:rowOff>
    </xdr:to>
    <xdr:cxnSp macro="">
      <xdr:nvCxnSpPr>
        <xdr:cNvPr id="421" name="直線コネクタ 420">
          <a:extLst>
            <a:ext uri="{FF2B5EF4-FFF2-40B4-BE49-F238E27FC236}">
              <a16:creationId xmlns:a16="http://schemas.microsoft.com/office/drawing/2014/main" id="{1E5587F0-908A-4526-9097-54A8B1A8CA9F}"/>
            </a:ext>
          </a:extLst>
        </xdr:cNvPr>
        <xdr:cNvCxnSpPr/>
      </xdr:nvCxnSpPr>
      <xdr:spPr>
        <a:xfrm flipV="1">
          <a:off x="16318864" y="17090571"/>
          <a:ext cx="0" cy="1036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129013</xdr:rowOff>
    </xdr:from>
    <xdr:ext cx="405111" cy="259045"/>
    <xdr:sp macro="" textlink="">
      <xdr:nvSpPr>
        <xdr:cNvPr id="422" name="【庁舎】&#10;有形固定資産減価償却率最小値テキスト">
          <a:extLst>
            <a:ext uri="{FF2B5EF4-FFF2-40B4-BE49-F238E27FC236}">
              <a16:creationId xmlns:a16="http://schemas.microsoft.com/office/drawing/2014/main" id="{8C17D8DA-2FF9-4528-BBBD-EC24FFDA308E}"/>
            </a:ext>
          </a:extLst>
        </xdr:cNvPr>
        <xdr:cNvSpPr txBox="1"/>
      </xdr:nvSpPr>
      <xdr:spPr>
        <a:xfrm>
          <a:off x="16408400" y="1813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105</xdr:row>
      <xdr:rowOff>125186</xdr:rowOff>
    </xdr:from>
    <xdr:to>
      <xdr:col>23</xdr:col>
      <xdr:colOff>606425</xdr:colOff>
      <xdr:row>105</xdr:row>
      <xdr:rowOff>125186</xdr:rowOff>
    </xdr:to>
    <xdr:cxnSp macro="">
      <xdr:nvCxnSpPr>
        <xdr:cNvPr id="423" name="直線コネクタ 422">
          <a:extLst>
            <a:ext uri="{FF2B5EF4-FFF2-40B4-BE49-F238E27FC236}">
              <a16:creationId xmlns:a16="http://schemas.microsoft.com/office/drawing/2014/main" id="{7F35D154-3493-4608-967F-706D42EB8B20}"/>
            </a:ext>
          </a:extLst>
        </xdr:cNvPr>
        <xdr:cNvCxnSpPr/>
      </xdr:nvCxnSpPr>
      <xdr:spPr>
        <a:xfrm>
          <a:off x="16230600" y="1812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24" name="【庁舎】&#10;有形固定資産減価償却率最大値テキスト">
          <a:extLst>
            <a:ext uri="{FF2B5EF4-FFF2-40B4-BE49-F238E27FC236}">
              <a16:creationId xmlns:a16="http://schemas.microsoft.com/office/drawing/2014/main" id="{8D66370A-4D96-4A45-B29E-E83CB7B6CC9B}"/>
            </a:ext>
          </a:extLst>
        </xdr:cNvPr>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25" name="直線コネクタ 424">
          <a:extLst>
            <a:ext uri="{FF2B5EF4-FFF2-40B4-BE49-F238E27FC236}">
              <a16:creationId xmlns:a16="http://schemas.microsoft.com/office/drawing/2014/main" id="{AA84AC89-0069-4C63-8063-C9B71B118E1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18522</xdr:rowOff>
    </xdr:from>
    <xdr:ext cx="405111" cy="259045"/>
    <xdr:sp macro="" textlink="">
      <xdr:nvSpPr>
        <xdr:cNvPr id="426" name="【庁舎】&#10;有形固定資産減価償却率平均値テキスト">
          <a:extLst>
            <a:ext uri="{FF2B5EF4-FFF2-40B4-BE49-F238E27FC236}">
              <a16:creationId xmlns:a16="http://schemas.microsoft.com/office/drawing/2014/main" id="{C1EF76EE-BC9F-4587-9032-4A43F4C6FE02}"/>
            </a:ext>
          </a:extLst>
        </xdr:cNvPr>
        <xdr:cNvSpPr txBox="1"/>
      </xdr:nvSpPr>
      <xdr:spPr>
        <a:xfrm>
          <a:off x="16408400" y="1767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40095</xdr:rowOff>
    </xdr:from>
    <xdr:to>
      <xdr:col>23</xdr:col>
      <xdr:colOff>568325</xdr:colOff>
      <xdr:row>103</xdr:row>
      <xdr:rowOff>141695</xdr:rowOff>
    </xdr:to>
    <xdr:sp macro="" textlink="">
      <xdr:nvSpPr>
        <xdr:cNvPr id="427" name="フローチャート : 判断 426">
          <a:extLst>
            <a:ext uri="{FF2B5EF4-FFF2-40B4-BE49-F238E27FC236}">
              <a16:creationId xmlns:a16="http://schemas.microsoft.com/office/drawing/2014/main" id="{670F2967-9F7C-4FFB-858D-97576DE906AE}"/>
            </a:ext>
          </a:extLst>
        </xdr:cNvPr>
        <xdr:cNvSpPr/>
      </xdr:nvSpPr>
      <xdr:spPr>
        <a:xfrm>
          <a:off x="162687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164193</xdr:rowOff>
    </xdr:from>
    <xdr:to>
      <xdr:col>22</xdr:col>
      <xdr:colOff>415925</xdr:colOff>
      <xdr:row>104</xdr:row>
      <xdr:rowOff>94343</xdr:rowOff>
    </xdr:to>
    <xdr:sp macro="" textlink="">
      <xdr:nvSpPr>
        <xdr:cNvPr id="428" name="フローチャート : 判断 427">
          <a:extLst>
            <a:ext uri="{FF2B5EF4-FFF2-40B4-BE49-F238E27FC236}">
              <a16:creationId xmlns:a16="http://schemas.microsoft.com/office/drawing/2014/main" id="{F316911A-6F51-4FA9-9294-A64FA862EC67}"/>
            </a:ext>
          </a:extLst>
        </xdr:cNvPr>
        <xdr:cNvSpPr/>
      </xdr:nvSpPr>
      <xdr:spPr>
        <a:xfrm>
          <a:off x="154305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110870</xdr:rowOff>
    </xdr:from>
    <xdr:ext cx="405111" cy="259045"/>
    <xdr:sp macro="" textlink="">
      <xdr:nvSpPr>
        <xdr:cNvPr id="429" name="n_1aveValue【庁舎】&#10;有形固定資産減価償却率">
          <a:extLst>
            <a:ext uri="{FF2B5EF4-FFF2-40B4-BE49-F238E27FC236}">
              <a16:creationId xmlns:a16="http://schemas.microsoft.com/office/drawing/2014/main" id="{9CBDE217-0C60-4592-9318-DCDFCDDAEEAD}"/>
            </a:ext>
          </a:extLst>
        </xdr:cNvPr>
        <xdr:cNvSpPr txBox="1"/>
      </xdr:nvSpPr>
      <xdr:spPr>
        <a:xfrm>
          <a:off x="15266043"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D8B089E5-890B-44B4-8049-0CB684D9F2D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5ECA530-975C-40FB-A389-94627A30316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9BAB0A01-BBDA-4998-9619-7B6959AFB56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E87AF848-6F71-4BB7-972E-344F068BE30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5624B71F-2E06-4232-AAF7-FCA1476AC26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102144</xdr:rowOff>
    </xdr:from>
    <xdr:to>
      <xdr:col>22</xdr:col>
      <xdr:colOff>415925</xdr:colOff>
      <xdr:row>108</xdr:row>
      <xdr:rowOff>32294</xdr:rowOff>
    </xdr:to>
    <xdr:sp macro="" textlink="">
      <xdr:nvSpPr>
        <xdr:cNvPr id="435" name="円/楕円 434">
          <a:extLst>
            <a:ext uri="{FF2B5EF4-FFF2-40B4-BE49-F238E27FC236}">
              <a16:creationId xmlns:a16="http://schemas.microsoft.com/office/drawing/2014/main" id="{766D6D13-8932-4E5B-A89A-6538F89CF17A}"/>
            </a:ext>
          </a:extLst>
        </xdr:cNvPr>
        <xdr:cNvSpPr/>
      </xdr:nvSpPr>
      <xdr:spPr>
        <a:xfrm>
          <a:off x="15430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23421</xdr:rowOff>
    </xdr:from>
    <xdr:ext cx="405111" cy="259045"/>
    <xdr:sp macro="" textlink="">
      <xdr:nvSpPr>
        <xdr:cNvPr id="436" name="n_1mainValue【庁舎】&#10;有形固定資産減価償却率">
          <a:extLst>
            <a:ext uri="{FF2B5EF4-FFF2-40B4-BE49-F238E27FC236}">
              <a16:creationId xmlns:a16="http://schemas.microsoft.com/office/drawing/2014/main" id="{9BC0779D-CD05-49C9-96FF-382C56FC4587}"/>
            </a:ext>
          </a:extLst>
        </xdr:cNvPr>
        <xdr:cNvSpPr txBox="1"/>
      </xdr:nvSpPr>
      <xdr:spPr>
        <a:xfrm>
          <a:off x="15266043" y="185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7" name="正方形/長方形 436">
          <a:extLst>
            <a:ext uri="{FF2B5EF4-FFF2-40B4-BE49-F238E27FC236}">
              <a16:creationId xmlns:a16="http://schemas.microsoft.com/office/drawing/2014/main" id="{694A4E5E-45D3-4898-B752-82320EB9EF2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8" name="正方形/長方形 437">
          <a:extLst>
            <a:ext uri="{FF2B5EF4-FFF2-40B4-BE49-F238E27FC236}">
              <a16:creationId xmlns:a16="http://schemas.microsoft.com/office/drawing/2014/main" id="{EB4E28DE-327C-4A1D-A018-2C58C647D19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9" name="正方形/長方形 438">
          <a:extLst>
            <a:ext uri="{FF2B5EF4-FFF2-40B4-BE49-F238E27FC236}">
              <a16:creationId xmlns:a16="http://schemas.microsoft.com/office/drawing/2014/main" id="{7632EA53-BF25-4AB4-AF49-1A2BD262CAD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0" name="正方形/長方形 439">
          <a:extLst>
            <a:ext uri="{FF2B5EF4-FFF2-40B4-BE49-F238E27FC236}">
              <a16:creationId xmlns:a16="http://schemas.microsoft.com/office/drawing/2014/main" id="{058670C4-71A9-4969-8687-E4CB844ECBF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1" name="正方形/長方形 440">
          <a:extLst>
            <a:ext uri="{FF2B5EF4-FFF2-40B4-BE49-F238E27FC236}">
              <a16:creationId xmlns:a16="http://schemas.microsoft.com/office/drawing/2014/main" id="{3E9FA10A-BDC2-4952-9B12-A53D77F9A31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2" name="正方形/長方形 441">
          <a:extLst>
            <a:ext uri="{FF2B5EF4-FFF2-40B4-BE49-F238E27FC236}">
              <a16:creationId xmlns:a16="http://schemas.microsoft.com/office/drawing/2014/main" id="{4AA47636-344C-477E-901B-2EAC824E9AA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3" name="正方形/長方形 442">
          <a:extLst>
            <a:ext uri="{FF2B5EF4-FFF2-40B4-BE49-F238E27FC236}">
              <a16:creationId xmlns:a16="http://schemas.microsoft.com/office/drawing/2014/main" id="{2D6B01A1-AAEC-479A-B0E5-35AE0310B32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4" name="正方形/長方形 443">
          <a:extLst>
            <a:ext uri="{FF2B5EF4-FFF2-40B4-BE49-F238E27FC236}">
              <a16:creationId xmlns:a16="http://schemas.microsoft.com/office/drawing/2014/main" id="{22C22C0F-A5DA-4E9B-8453-CA2E6D71D14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265A6772-FB1E-42DB-B015-EE33D1E394A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6" name="直線コネクタ 445">
          <a:extLst>
            <a:ext uri="{FF2B5EF4-FFF2-40B4-BE49-F238E27FC236}">
              <a16:creationId xmlns:a16="http://schemas.microsoft.com/office/drawing/2014/main" id="{67DDC76C-EBD9-4D93-8EC4-B140D65D64F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7" name="テキスト ボックス 446">
          <a:extLst>
            <a:ext uri="{FF2B5EF4-FFF2-40B4-BE49-F238E27FC236}">
              <a16:creationId xmlns:a16="http://schemas.microsoft.com/office/drawing/2014/main" id="{8FED8DBA-481E-4EE9-AD67-4A03532660F5}"/>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48" name="直線コネクタ 447">
          <a:extLst>
            <a:ext uri="{FF2B5EF4-FFF2-40B4-BE49-F238E27FC236}">
              <a16:creationId xmlns:a16="http://schemas.microsoft.com/office/drawing/2014/main" id="{008D1A9C-DFA3-4F3B-A48E-BC402654024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73830919-85AE-44DF-ABC9-3013536B934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50" name="直線コネクタ 449">
          <a:extLst>
            <a:ext uri="{FF2B5EF4-FFF2-40B4-BE49-F238E27FC236}">
              <a16:creationId xmlns:a16="http://schemas.microsoft.com/office/drawing/2014/main" id="{F3EC357F-7DF2-45EF-828B-77164961626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6AD1D834-B146-4B30-A7B3-627E0BF044A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2" name="直線コネクタ 451">
          <a:extLst>
            <a:ext uri="{FF2B5EF4-FFF2-40B4-BE49-F238E27FC236}">
              <a16:creationId xmlns:a16="http://schemas.microsoft.com/office/drawing/2014/main" id="{1F68FB0A-882D-4784-BF01-BA295F5426B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D826CD07-435B-4BAF-9FCD-FC1754C7190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4" name="直線コネクタ 453">
          <a:extLst>
            <a:ext uri="{FF2B5EF4-FFF2-40B4-BE49-F238E27FC236}">
              <a16:creationId xmlns:a16="http://schemas.microsoft.com/office/drawing/2014/main" id="{3199DE53-E50D-486F-8668-31255DDF478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CE3ED01F-408A-4969-BD8E-A449654887B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56" name="直線コネクタ 455">
          <a:extLst>
            <a:ext uri="{FF2B5EF4-FFF2-40B4-BE49-F238E27FC236}">
              <a16:creationId xmlns:a16="http://schemas.microsoft.com/office/drawing/2014/main" id="{F57C7160-B2CF-4AAA-A399-9DDFF232A42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6F2BF8B2-859E-44EF-9167-7563FD749D5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8" name="直線コネクタ 457">
          <a:extLst>
            <a:ext uri="{FF2B5EF4-FFF2-40B4-BE49-F238E27FC236}">
              <a16:creationId xmlns:a16="http://schemas.microsoft.com/office/drawing/2014/main" id="{C110A650-1084-499D-A99C-3C26F8EF18B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B2B5F8FC-7789-431F-B81C-C307DD4E06E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0" name="【庁舎】&#10;一人当たり面積グラフ枠">
          <a:extLst>
            <a:ext uri="{FF2B5EF4-FFF2-40B4-BE49-F238E27FC236}">
              <a16:creationId xmlns:a16="http://schemas.microsoft.com/office/drawing/2014/main" id="{19575AAA-8B7E-4A2D-A7F7-46CAC49D508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461" name="直線コネクタ 460">
          <a:extLst>
            <a:ext uri="{FF2B5EF4-FFF2-40B4-BE49-F238E27FC236}">
              <a16:creationId xmlns:a16="http://schemas.microsoft.com/office/drawing/2014/main" id="{32CAB26A-ABAC-4516-9110-2EA7CCDBA44D}"/>
            </a:ext>
          </a:extLst>
        </xdr:cNvPr>
        <xdr:cNvCxnSpPr/>
      </xdr:nvCxnSpPr>
      <xdr:spPr>
        <a:xfrm flipV="1">
          <a:off x="22160864" y="172993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462" name="【庁舎】&#10;一人当たり面積最小値テキスト">
          <a:extLst>
            <a:ext uri="{FF2B5EF4-FFF2-40B4-BE49-F238E27FC236}">
              <a16:creationId xmlns:a16="http://schemas.microsoft.com/office/drawing/2014/main" id="{4A1FB2D4-9F78-441B-9A00-760B47CE7C0F}"/>
            </a:ext>
          </a:extLst>
        </xdr:cNvPr>
        <xdr:cNvSpPr txBox="1"/>
      </xdr:nvSpPr>
      <xdr:spPr>
        <a:xfrm>
          <a:off x="222504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463" name="直線コネクタ 462">
          <a:extLst>
            <a:ext uri="{FF2B5EF4-FFF2-40B4-BE49-F238E27FC236}">
              <a16:creationId xmlns:a16="http://schemas.microsoft.com/office/drawing/2014/main" id="{EDDB6449-3DD3-480D-8E1B-1993105CB5C0}"/>
            </a:ext>
          </a:extLst>
        </xdr:cNvPr>
        <xdr:cNvCxnSpPr/>
      </xdr:nvCxnSpPr>
      <xdr:spPr>
        <a:xfrm>
          <a:off x="22072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464" name="【庁舎】&#10;一人当たり面積最大値テキスト">
          <a:extLst>
            <a:ext uri="{FF2B5EF4-FFF2-40B4-BE49-F238E27FC236}">
              <a16:creationId xmlns:a16="http://schemas.microsoft.com/office/drawing/2014/main" id="{0D49349C-B333-427E-A043-A76F7CC8EF09}"/>
            </a:ext>
          </a:extLst>
        </xdr:cNvPr>
        <xdr:cNvSpPr txBox="1"/>
      </xdr:nvSpPr>
      <xdr:spPr>
        <a:xfrm>
          <a:off x="22250400" y="170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465" name="直線コネクタ 464">
          <a:extLst>
            <a:ext uri="{FF2B5EF4-FFF2-40B4-BE49-F238E27FC236}">
              <a16:creationId xmlns:a16="http://schemas.microsoft.com/office/drawing/2014/main" id="{AD2FA488-D808-426E-B4DD-4381D21DF978}"/>
            </a:ext>
          </a:extLst>
        </xdr:cNvPr>
        <xdr:cNvCxnSpPr/>
      </xdr:nvCxnSpPr>
      <xdr:spPr>
        <a:xfrm>
          <a:off x="22072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74313</xdr:rowOff>
    </xdr:from>
    <xdr:ext cx="469744" cy="259045"/>
    <xdr:sp macro="" textlink="">
      <xdr:nvSpPr>
        <xdr:cNvPr id="466" name="【庁舎】&#10;一人当たり面積平均値テキスト">
          <a:extLst>
            <a:ext uri="{FF2B5EF4-FFF2-40B4-BE49-F238E27FC236}">
              <a16:creationId xmlns:a16="http://schemas.microsoft.com/office/drawing/2014/main" id="{1F8EA78D-5477-4AC6-88C4-0411408AE76C}"/>
            </a:ext>
          </a:extLst>
        </xdr:cNvPr>
        <xdr:cNvSpPr txBox="1"/>
      </xdr:nvSpPr>
      <xdr:spPr>
        <a:xfrm>
          <a:off x="22250400" y="1790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467" name="フローチャート : 判断 466">
          <a:extLst>
            <a:ext uri="{FF2B5EF4-FFF2-40B4-BE49-F238E27FC236}">
              <a16:creationId xmlns:a16="http://schemas.microsoft.com/office/drawing/2014/main" id="{9B42993A-8239-4E60-A4D0-0DC4487B30CC}"/>
            </a:ext>
          </a:extLst>
        </xdr:cNvPr>
        <xdr:cNvSpPr/>
      </xdr:nvSpPr>
      <xdr:spPr>
        <a:xfrm>
          <a:off x="22110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52070</xdr:rowOff>
    </xdr:from>
    <xdr:to>
      <xdr:col>31</xdr:col>
      <xdr:colOff>85725</xdr:colOff>
      <xdr:row>105</xdr:row>
      <xdr:rowOff>153670</xdr:rowOff>
    </xdr:to>
    <xdr:sp macro="" textlink="">
      <xdr:nvSpPr>
        <xdr:cNvPr id="468" name="フローチャート : 判断 467">
          <a:extLst>
            <a:ext uri="{FF2B5EF4-FFF2-40B4-BE49-F238E27FC236}">
              <a16:creationId xmlns:a16="http://schemas.microsoft.com/office/drawing/2014/main" id="{B1849082-D51B-461D-A720-F24293049B95}"/>
            </a:ext>
          </a:extLst>
        </xdr:cNvPr>
        <xdr:cNvSpPr/>
      </xdr:nvSpPr>
      <xdr:spPr>
        <a:xfrm>
          <a:off x="21272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170197</xdr:rowOff>
    </xdr:from>
    <xdr:ext cx="469744" cy="259045"/>
    <xdr:sp macro="" textlink="">
      <xdr:nvSpPr>
        <xdr:cNvPr id="469" name="n_1aveValue【庁舎】&#10;一人当たり面積">
          <a:extLst>
            <a:ext uri="{FF2B5EF4-FFF2-40B4-BE49-F238E27FC236}">
              <a16:creationId xmlns:a16="http://schemas.microsoft.com/office/drawing/2014/main" id="{6413F8E8-90E6-470A-A280-4293D57744D0}"/>
            </a:ext>
          </a:extLst>
        </xdr:cNvPr>
        <xdr:cNvSpPr txBox="1"/>
      </xdr:nvSpPr>
      <xdr:spPr>
        <a:xfrm>
          <a:off x="21075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0.496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F39A9355-55C0-42F0-A82F-4EFB7049547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346C2C25-F5F8-4DF3-8A19-3DA11510D3E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FCC33C97-7A9C-4DB7-A26D-3E34179BCF3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5E95F1F-86B2-46EB-AA05-47001C21F4F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D2B5DE5E-F88D-4CF7-A648-D8663D40CA8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153036</xdr:rowOff>
    </xdr:from>
    <xdr:to>
      <xdr:col>31</xdr:col>
      <xdr:colOff>85725</xdr:colOff>
      <xdr:row>107</xdr:row>
      <xdr:rowOff>83186</xdr:rowOff>
    </xdr:to>
    <xdr:sp macro="" textlink="">
      <xdr:nvSpPr>
        <xdr:cNvPr id="475" name="円/楕円 474">
          <a:extLst>
            <a:ext uri="{FF2B5EF4-FFF2-40B4-BE49-F238E27FC236}">
              <a16:creationId xmlns:a16="http://schemas.microsoft.com/office/drawing/2014/main" id="{2846A554-6180-4D59-9FDE-ACDDF0CF9076}"/>
            </a:ext>
          </a:extLst>
        </xdr:cNvPr>
        <xdr:cNvSpPr/>
      </xdr:nvSpPr>
      <xdr:spPr>
        <a:xfrm>
          <a:off x="21272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74313</xdr:rowOff>
    </xdr:from>
    <xdr:ext cx="469744" cy="259045"/>
    <xdr:sp macro="" textlink="">
      <xdr:nvSpPr>
        <xdr:cNvPr id="476" name="n_1mainValue【庁舎】&#10;一人当たり面積">
          <a:extLst>
            <a:ext uri="{FF2B5EF4-FFF2-40B4-BE49-F238E27FC236}">
              <a16:creationId xmlns:a16="http://schemas.microsoft.com/office/drawing/2014/main" id="{04F19169-C8F2-4352-A1AF-854BE405C747}"/>
            </a:ext>
          </a:extLst>
        </xdr:cNvPr>
        <xdr:cNvSpPr txBox="1"/>
      </xdr:nvSpPr>
      <xdr:spPr>
        <a:xfrm>
          <a:off x="21075727" y="1841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7" name="正方形/長方形 476">
          <a:extLst>
            <a:ext uri="{FF2B5EF4-FFF2-40B4-BE49-F238E27FC236}">
              <a16:creationId xmlns:a16="http://schemas.microsoft.com/office/drawing/2014/main" id="{FD5E34BD-1390-4095-803C-53CDFA8F18C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8" name="正方形/長方形 477">
          <a:extLst>
            <a:ext uri="{FF2B5EF4-FFF2-40B4-BE49-F238E27FC236}">
              <a16:creationId xmlns:a16="http://schemas.microsoft.com/office/drawing/2014/main" id="{232B35DA-D570-471F-8026-51F3CC8B8E1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9" name="テキスト ボックス 478">
          <a:extLst>
            <a:ext uri="{FF2B5EF4-FFF2-40B4-BE49-F238E27FC236}">
              <a16:creationId xmlns:a16="http://schemas.microsoft.com/office/drawing/2014/main" id="{C3597071-68DC-4B85-B096-DD1C21F746E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静岡県南伊豆町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8,669
8,632
109.94
5,909,264
5,575,737
318,128
3,202,584
4,482,446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35.9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労働人口の減少、景気低迷による町税の減少は年々進んでいる。町民税の減少に加え、固定資産税についても年々土地の価格は下落していくため調定額が減少している。そのため、財政力指数も類似団体平均に比べ低い数値を維持しているが、徴収強化による徴収率も増加傾向のため一定の水準をキープしている。今後は徴収率強化に加え、地方債発行額の抑制に努め、基準財政需要額を減少させていく。</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106741</xdr:rowOff>
    </xdr:from>
    <xdr:to>
      <xdr:col>7</xdr:col>
      <xdr:colOff>152400</xdr:colOff>
      <xdr:row>43</xdr:row>
      <xdr:rowOff>118231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790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106741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a:extLst>
            <a:ext uri="{FF2B5EF4-FFF2-40B4-BE49-F238E27FC236}">
              <a16:creationId xmlns:a16="http://schemas.microsoft.com/office/drawing/2014/main" id="{00000000-0008-0000-0300-00004C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106741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a:extLst>
            <a:ext uri="{FF2B5EF4-FFF2-40B4-BE49-F238E27FC236}">
              <a16:creationId xmlns:a16="http://schemas.microsoft.com/office/drawing/2014/main" id="{00000000-0008-0000-0300-000051000000}"/>
            </a:ext>
          </a:extLst>
        </xdr:cNvPr>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67431</xdr:rowOff>
    </xdr:from>
    <xdr:to>
      <xdr:col>7</xdr:col>
      <xdr:colOff>203200</xdr:colOff>
      <xdr:row>43</xdr:row>
      <xdr:rowOff>169031</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39508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55941</xdr:rowOff>
    </xdr:from>
    <xdr:to>
      <xdr:col>6</xdr:col>
      <xdr:colOff>50800</xdr:colOff>
      <xdr:row>43</xdr:row>
      <xdr:rowOff>157541</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55941</xdr:rowOff>
    </xdr:from>
    <xdr:to>
      <xdr:col>2</xdr:col>
      <xdr:colOff>127000</xdr:colOff>
      <xdr:row>43</xdr:row>
      <xdr:rowOff>157541</xdr:rowOff>
    </xdr:to>
    <xdr:sp macro="" textlink="">
      <xdr:nvSpPr>
        <xdr:cNvPr id="96" name="円/楕円 95">
          <a:extLst>
            <a:ext uri="{FF2B5EF4-FFF2-40B4-BE49-F238E27FC236}">
              <a16:creationId xmlns:a16="http://schemas.microsoft.com/office/drawing/2014/main" id="{00000000-0008-0000-0300-000060000000}"/>
            </a:ext>
          </a:extLst>
        </xdr:cNvPr>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142318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行政改革による経常経費削減の効果により、類似団体に比べ低い数値を保っている。近年の新規大型事業が続いたことによる普通建設費の増加もその一因となっていたが、平成</a:t>
          </a:r>
          <a:r>
            <a:rPr kumimoji="1" lang="en-US" altLang="ja-JP" sz="1300">
              <a:latin typeface="ＭＳ Ｐゴシック"/>
            </a:rPr>
            <a:t>30</a:t>
          </a:r>
          <a:r>
            <a:rPr kumimoji="1" lang="ja-JP" altLang="en-US" sz="1300">
              <a:latin typeface="ＭＳ Ｐゴシック"/>
            </a:rPr>
            <a:t>年度以降は大型事業の予定もなくなるため、より一層経常経費の削減に努める必要がある。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150495</xdr:rowOff>
    </xdr:from>
    <xdr:to>
      <xdr:col>7</xdr:col>
      <xdr:colOff>152400</xdr:colOff>
      <xdr:row>63</xdr:row>
      <xdr:rowOff>170604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5184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81297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150495</xdr:rowOff>
    </xdr:from>
    <xdr:to>
      <xdr:col>6</xdr:col>
      <xdr:colOff>0</xdr:colOff>
      <xdr:row>64</xdr:row>
      <xdr:rowOff>55456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51845"/>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78105</xdr:rowOff>
    </xdr:from>
    <xdr:to>
      <xdr:col>4</xdr:col>
      <xdr:colOff>482600</xdr:colOff>
      <xdr:row>64</xdr:row>
      <xdr:rowOff>55456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879455"/>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a:extLst>
            <a:ext uri="{FF2B5EF4-FFF2-40B4-BE49-F238E27FC236}">
              <a16:creationId xmlns:a16="http://schemas.microsoft.com/office/drawing/2014/main" id="{00000000-0008-0000-0300-00008B000000}"/>
            </a:ext>
          </a:extLst>
        </xdr:cNvPr>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163423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78105</xdr:rowOff>
    </xdr:from>
    <xdr:to>
      <xdr:col>3</xdr:col>
      <xdr:colOff>279400</xdr:colOff>
      <xdr:row>63</xdr:row>
      <xdr:rowOff>134408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879455"/>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a:extLst>
            <a:ext uri="{FF2B5EF4-FFF2-40B4-BE49-F238E27FC236}">
              <a16:creationId xmlns:a16="http://schemas.microsoft.com/office/drawing/2014/main" id="{00000000-0008-0000-0300-000090000000}"/>
            </a:ext>
          </a:extLst>
        </xdr:cNvPr>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78969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119804</xdr:rowOff>
    </xdr:from>
    <xdr:to>
      <xdr:col>7</xdr:col>
      <xdr:colOff>203200</xdr:colOff>
      <xdr:row>64</xdr:row>
      <xdr:rowOff>49954</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9022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136331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99695</xdr:rowOff>
    </xdr:from>
    <xdr:to>
      <xdr:col>6</xdr:col>
      <xdr:colOff>50800</xdr:colOff>
      <xdr:row>64</xdr:row>
      <xdr:rowOff>29845</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4064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40022</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6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4656</xdr:rowOff>
    </xdr:from>
    <xdr:to>
      <xdr:col>4</xdr:col>
      <xdr:colOff>533400</xdr:colOff>
      <xdr:row>64</xdr:row>
      <xdr:rowOff>106256</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3175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116433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27305</xdr:rowOff>
    </xdr:from>
    <xdr:to>
      <xdr:col>3</xdr:col>
      <xdr:colOff>330200</xdr:colOff>
      <xdr:row>63</xdr:row>
      <xdr:rowOff>128905</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2286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139082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59" name="円/楕円 158">
          <a:extLst>
            <a:ext uri="{FF2B5EF4-FFF2-40B4-BE49-F238E27FC236}">
              <a16:creationId xmlns:a16="http://schemas.microsoft.com/office/drawing/2014/main" id="{00000000-0008-0000-0300-00009F000000}"/>
            </a:ext>
          </a:extLst>
        </xdr:cNvPr>
        <xdr:cNvSpPr/>
      </xdr:nvSpPr>
      <xdr:spPr>
        <a:xfrm>
          <a:off x="1397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23935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[198,170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一定の水準をキープしてきたが、近年の大型事業や住民ニーズの多様化、人事交流による職員確保から職員数・人件費共に増加傾向にある。一方、近年続いた大型事業が落ち着くことや経常的な委託料の見直し等により、物件費は減少傾向となることが予想され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136573</xdr:rowOff>
    </xdr:from>
    <xdr:to>
      <xdr:col>7</xdr:col>
      <xdr:colOff>152400</xdr:colOff>
      <xdr:row>82</xdr:row>
      <xdr:rowOff>164187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195473"/>
          <a:ext cx="838200" cy="2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a:extLst>
            <a:ext uri="{FF2B5EF4-FFF2-40B4-BE49-F238E27FC236}">
              <a16:creationId xmlns:a16="http://schemas.microsoft.com/office/drawing/2014/main" id="{00000000-0008-0000-0300-0000C5000000}"/>
            </a:ext>
          </a:extLst>
        </xdr:cNvPr>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128237</xdr:rowOff>
    </xdr:from>
    <xdr:to>
      <xdr:col>6</xdr:col>
      <xdr:colOff>0</xdr:colOff>
      <xdr:row>82</xdr:row>
      <xdr:rowOff>164187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87137"/>
          <a:ext cx="889000" cy="3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a:extLst>
            <a:ext uri="{FF2B5EF4-FFF2-40B4-BE49-F238E27FC236}">
              <a16:creationId xmlns:a16="http://schemas.microsoft.com/office/drawing/2014/main" id="{00000000-0008-0000-0300-0000C7000000}"/>
            </a:ext>
          </a:extLst>
        </xdr:cNvPr>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10900</xdr:rowOff>
    </xdr:from>
    <xdr:to>
      <xdr:col>4</xdr:col>
      <xdr:colOff>482600</xdr:colOff>
      <xdr:row>82</xdr:row>
      <xdr:rowOff>128237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69800"/>
          <a:ext cx="889000" cy="11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a:extLst>
            <a:ext uri="{FF2B5EF4-FFF2-40B4-BE49-F238E27FC236}">
              <a16:creationId xmlns:a16="http://schemas.microsoft.com/office/drawing/2014/main" id="{00000000-0008-0000-0300-0000CA000000}"/>
            </a:ext>
          </a:extLst>
        </xdr:cNvPr>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74900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125983</xdr:rowOff>
    </xdr:from>
    <xdr:to>
      <xdr:col>3</xdr:col>
      <xdr:colOff>279400</xdr:colOff>
      <xdr:row>82</xdr:row>
      <xdr:rowOff>10900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13433"/>
          <a:ext cx="889000" cy="5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a:extLst>
            <a:ext uri="{FF2B5EF4-FFF2-40B4-BE49-F238E27FC236}">
              <a16:creationId xmlns:a16="http://schemas.microsoft.com/office/drawing/2014/main" id="{00000000-0008-0000-0300-0000CD000000}"/>
            </a:ext>
          </a:extLst>
        </xdr:cNvPr>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7658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a:extLst>
            <a:ext uri="{FF2B5EF4-FFF2-40B4-BE49-F238E27FC236}">
              <a16:creationId xmlns:a16="http://schemas.microsoft.com/office/drawing/2014/main" id="{00000000-0008-0000-0300-0000CF000000}"/>
            </a:ext>
          </a:extLst>
        </xdr:cNvPr>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85773</xdr:rowOff>
    </xdr:from>
    <xdr:to>
      <xdr:col>7</xdr:col>
      <xdr:colOff>203200</xdr:colOff>
      <xdr:row>83</xdr:row>
      <xdr:rowOff>15923</xdr:rowOff>
    </xdr:to>
    <xdr:sp macro="" textlink="">
      <xdr:nvSpPr>
        <xdr:cNvPr id="214" name="円/楕円 213">
          <a:extLst>
            <a:ext uri="{FF2B5EF4-FFF2-40B4-BE49-F238E27FC236}">
              <a16:creationId xmlns:a16="http://schemas.microsoft.com/office/drawing/2014/main" id="{00000000-0008-0000-0300-0000D6000000}"/>
            </a:ext>
          </a:extLst>
        </xdr:cNvPr>
        <xdr:cNvSpPr/>
      </xdr:nvSpPr>
      <xdr:spPr>
        <a:xfrm>
          <a:off x="4902200" y="1414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102300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8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198,170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113387</xdr:rowOff>
    </xdr:from>
    <xdr:to>
      <xdr:col>6</xdr:col>
      <xdr:colOff>50800</xdr:colOff>
      <xdr:row>83</xdr:row>
      <xdr:rowOff>43537</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4064000" y="1417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53714</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41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205,036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77437</xdr:rowOff>
    </xdr:from>
    <xdr:to>
      <xdr:col>4</xdr:col>
      <xdr:colOff>533400</xdr:colOff>
      <xdr:row>83</xdr:row>
      <xdr:rowOff>7587</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3175000" y="1413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17764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0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196,097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131550</xdr:rowOff>
    </xdr:from>
    <xdr:to>
      <xdr:col>3</xdr:col>
      <xdr:colOff>330200</xdr:colOff>
      <xdr:row>82</xdr:row>
      <xdr:rowOff>61700</xdr:rowOff>
    </xdr:to>
    <xdr:sp macro="" textlink="">
      <xdr:nvSpPr>
        <xdr:cNvPr id="220" name="円/楕円 219">
          <a:extLst>
            <a:ext uri="{FF2B5EF4-FFF2-40B4-BE49-F238E27FC236}">
              <a16:creationId xmlns:a16="http://schemas.microsoft.com/office/drawing/2014/main" id="{00000000-0008-0000-0300-0000DC000000}"/>
            </a:ext>
          </a:extLst>
        </xdr:cNvPr>
        <xdr:cNvSpPr/>
      </xdr:nvSpPr>
      <xdr:spPr>
        <a:xfrm>
          <a:off x="2286000" y="1401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71877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8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166,921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75183</xdr:rowOff>
    </xdr:from>
    <xdr:to>
      <xdr:col>2</xdr:col>
      <xdr:colOff>127000</xdr:colOff>
      <xdr:row>82</xdr:row>
      <xdr:rowOff>5333</xdr:rowOff>
    </xdr:to>
    <xdr:sp macro="" textlink="">
      <xdr:nvSpPr>
        <xdr:cNvPr id="222" name="円/楕円 221">
          <a:extLst>
            <a:ext uri="{FF2B5EF4-FFF2-40B4-BE49-F238E27FC236}">
              <a16:creationId xmlns:a16="http://schemas.microsoft.com/office/drawing/2014/main" id="{00000000-0008-0000-0300-0000DE000000}"/>
            </a:ext>
          </a:extLst>
        </xdr:cNvPr>
        <xdr:cNvSpPr/>
      </xdr:nvSpPr>
      <xdr:spPr>
        <a:xfrm>
          <a:off x="1397000" y="1396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15510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3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多くの退職者に伴い多くの新規採用を行ったことにより、一時的に数値が上昇し、国の水準に近づいた。しかしながら、これは一時的なものであるため、今後は、一昨年程度の水準まで落ちることが予想される。今後は機構改革を含め国の水準に近づけたい。</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86</xdr:row>
      <xdr:rowOff>5080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7015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a:extLst>
            <a:ext uri="{FF2B5EF4-FFF2-40B4-BE49-F238E27FC236}">
              <a16:creationId xmlns:a16="http://schemas.microsoft.com/office/drawing/2014/main" id="{00000000-0008-0000-0300-000003010000}"/>
            </a:ext>
          </a:extLst>
        </xdr:cNvPr>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162984</xdr:rowOff>
    </xdr:from>
    <xdr:to>
      <xdr:col>23</xdr:col>
      <xdr:colOff>406400</xdr:colOff>
      <xdr:row>86</xdr:row>
      <xdr:rowOff>5080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564784"/>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a:extLst>
            <a:ext uri="{FF2B5EF4-FFF2-40B4-BE49-F238E27FC236}">
              <a16:creationId xmlns:a16="http://schemas.microsoft.com/office/drawing/2014/main" id="{00000000-0008-0000-0300-000005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138854</xdr:rowOff>
    </xdr:from>
    <xdr:to>
      <xdr:col>22</xdr:col>
      <xdr:colOff>203200</xdr:colOff>
      <xdr:row>84</xdr:row>
      <xdr:rowOff>162984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5406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138854</xdr:rowOff>
    </xdr:from>
    <xdr:to>
      <xdr:col>21</xdr:col>
      <xdr:colOff>0</xdr:colOff>
      <xdr:row>88</xdr:row>
      <xdr:rowOff>32173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540654"/>
          <a:ext cx="8890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a:extLst>
            <a:ext uri="{FF2B5EF4-FFF2-40B4-BE49-F238E27FC236}">
              <a16:creationId xmlns:a16="http://schemas.microsoft.com/office/drawing/2014/main" id="{00000000-0008-0000-0300-00000B010000}"/>
            </a:ext>
          </a:extLst>
        </xdr:cNvPr>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a:extLst>
            <a:ext uri="{FF2B5EF4-FFF2-40B4-BE49-F238E27FC236}">
              <a16:creationId xmlns:a16="http://schemas.microsoft.com/office/drawing/2014/main" id="{00000000-0008-0000-0300-00000D010000}"/>
            </a:ext>
          </a:extLst>
        </xdr:cNvPr>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6" name="円/楕円 275">
          <a:extLst>
            <a:ext uri="{FF2B5EF4-FFF2-40B4-BE49-F238E27FC236}">
              <a16:creationId xmlns:a16="http://schemas.microsoft.com/office/drawing/2014/main" id="{00000000-0008-0000-0300-000014010000}"/>
            </a:ext>
          </a:extLst>
        </xdr:cNvPr>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49547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8" name="円/楕円 277">
          <a:extLst>
            <a:ext uri="{FF2B5EF4-FFF2-40B4-BE49-F238E27FC236}">
              <a16:creationId xmlns:a16="http://schemas.microsoft.com/office/drawing/2014/main" id="{00000000-0008-0000-0300-000016010000}"/>
            </a:ext>
          </a:extLst>
        </xdr:cNvPr>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112184</xdr:rowOff>
    </xdr:from>
    <xdr:to>
      <xdr:col>22</xdr:col>
      <xdr:colOff>254000</xdr:colOff>
      <xdr:row>85</xdr:row>
      <xdr:rowOff>42334</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52511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88054</xdr:rowOff>
    </xdr:from>
    <xdr:to>
      <xdr:col>21</xdr:col>
      <xdr:colOff>50800</xdr:colOff>
      <xdr:row>85</xdr:row>
      <xdr:rowOff>18204</xdr:rowOff>
    </xdr:to>
    <xdr:sp macro="" textlink="">
      <xdr:nvSpPr>
        <xdr:cNvPr id="282" name="円/楕円 281">
          <a:extLst>
            <a:ext uri="{FF2B5EF4-FFF2-40B4-BE49-F238E27FC236}">
              <a16:creationId xmlns:a16="http://schemas.microsoft.com/office/drawing/2014/main" id="{00000000-0008-0000-0300-00001A010000}"/>
            </a:ext>
          </a:extLst>
        </xdr:cNvPr>
        <xdr:cNvSpPr/>
      </xdr:nvSpPr>
      <xdr:spPr>
        <a:xfrm>
          <a:off x="14351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28381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152823</xdr:rowOff>
    </xdr:from>
    <xdr:to>
      <xdr:col>19</xdr:col>
      <xdr:colOff>533400</xdr:colOff>
      <xdr:row>88</xdr:row>
      <xdr:rowOff>82973</xdr:rowOff>
    </xdr:to>
    <xdr:sp macro="" textlink="">
      <xdr:nvSpPr>
        <xdr:cNvPr id="284" name="円/楕円 283">
          <a:extLst>
            <a:ext uri="{FF2B5EF4-FFF2-40B4-BE49-F238E27FC236}">
              <a16:creationId xmlns:a16="http://schemas.microsoft.com/office/drawing/2014/main" id="{00000000-0008-0000-0300-00001C010000}"/>
            </a:ext>
          </a:extLst>
        </xdr:cNvPr>
        <xdr:cNvSpPr/>
      </xdr:nvSpPr>
      <xdr:spPr>
        <a:xfrm>
          <a:off x="13462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93150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3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の住民ニーズの多様化等により職員数が増加傾向にあるため、類似団体平均は下回ったものの昨年比は大幅増となっている。今後も人口減少による相対比の増加や新規事業の追加等で数値の上昇が予想されるため、業務の民間委託等行政改革に努め、職員数の抑制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119380</xdr:rowOff>
    </xdr:from>
    <xdr:to>
      <xdr:col>24</xdr:col>
      <xdr:colOff>558800</xdr:colOff>
      <xdr:row>62</xdr:row>
      <xdr:rowOff>25950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77830"/>
          <a:ext cx="8382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95250</xdr:rowOff>
    </xdr:from>
    <xdr:to>
      <xdr:col>23</xdr:col>
      <xdr:colOff>406400</xdr:colOff>
      <xdr:row>61</xdr:row>
      <xdr:rowOff>119380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53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45441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95250</xdr:rowOff>
    </xdr:from>
    <xdr:to>
      <xdr:col>22</xdr:col>
      <xdr:colOff>203200</xdr:colOff>
      <xdr:row>61</xdr:row>
      <xdr:rowOff>106511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53700"/>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a:extLst>
            <a:ext uri="{FF2B5EF4-FFF2-40B4-BE49-F238E27FC236}">
              <a16:creationId xmlns:a16="http://schemas.microsoft.com/office/drawing/2014/main" id="{00000000-0008-0000-0300-000047010000}"/>
            </a:ext>
          </a:extLst>
        </xdr:cNvPr>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166218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106511</xdr:rowOff>
    </xdr:from>
    <xdr:to>
      <xdr:col>21</xdr:col>
      <xdr:colOff>0</xdr:colOff>
      <xdr:row>61</xdr:row>
      <xdr:rowOff>116163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56496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a:extLst>
            <a:ext uri="{FF2B5EF4-FFF2-40B4-BE49-F238E27FC236}">
              <a16:creationId xmlns:a16="http://schemas.microsoft.com/office/drawing/2014/main" id="{00000000-0008-0000-0300-00004A010000}"/>
            </a:ext>
          </a:extLst>
        </xdr:cNvPr>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151740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a:extLst>
            <a:ext uri="{FF2B5EF4-FFF2-40B4-BE49-F238E27FC236}">
              <a16:creationId xmlns:a16="http://schemas.microsoft.com/office/drawing/2014/main" id="{00000000-0008-0000-0300-00004C010000}"/>
            </a:ext>
          </a:extLst>
        </xdr:cNvPr>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146600</xdr:rowOff>
    </xdr:from>
    <xdr:to>
      <xdr:col>24</xdr:col>
      <xdr:colOff>609600</xdr:colOff>
      <xdr:row>62</xdr:row>
      <xdr:rowOff>76750</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6967200" y="106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163127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68580</xdr:rowOff>
    </xdr:from>
    <xdr:to>
      <xdr:col>23</xdr:col>
      <xdr:colOff>457200</xdr:colOff>
      <xdr:row>61</xdr:row>
      <xdr:rowOff>170180</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6129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8907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44450</xdr:rowOff>
    </xdr:from>
    <xdr:to>
      <xdr:col>22</xdr:col>
      <xdr:colOff>254000</xdr:colOff>
      <xdr:row>61</xdr:row>
      <xdr:rowOff>146050</xdr:rowOff>
    </xdr:to>
    <xdr:sp macro="" textlink="">
      <xdr:nvSpPr>
        <xdr:cNvPr id="343" name="円/楕円 342">
          <a:extLst>
            <a:ext uri="{FF2B5EF4-FFF2-40B4-BE49-F238E27FC236}">
              <a16:creationId xmlns:a16="http://schemas.microsoft.com/office/drawing/2014/main" id="{00000000-0008-0000-0300-000057010000}"/>
            </a:ext>
          </a:extLst>
        </xdr:cNvPr>
        <xdr:cNvSpPr/>
      </xdr:nvSpPr>
      <xdr:spPr>
        <a:xfrm>
          <a:off x="15240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156227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55711</xdr:rowOff>
    </xdr:from>
    <xdr:to>
      <xdr:col>21</xdr:col>
      <xdr:colOff>50800</xdr:colOff>
      <xdr:row>61</xdr:row>
      <xdr:rowOff>157311</xdr:rowOff>
    </xdr:to>
    <xdr:sp macro="" textlink="">
      <xdr:nvSpPr>
        <xdr:cNvPr id="345" name="円/楕円 344">
          <a:extLst>
            <a:ext uri="{FF2B5EF4-FFF2-40B4-BE49-F238E27FC236}">
              <a16:creationId xmlns:a16="http://schemas.microsoft.com/office/drawing/2014/main" id="{00000000-0008-0000-0300-000059010000}"/>
            </a:ext>
          </a:extLst>
        </xdr:cNvPr>
        <xdr:cNvSpPr/>
      </xdr:nvSpPr>
      <xdr:spPr>
        <a:xfrm>
          <a:off x="14351000" y="105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167488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83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65363</xdr:rowOff>
    </xdr:from>
    <xdr:to>
      <xdr:col>19</xdr:col>
      <xdr:colOff>533400</xdr:colOff>
      <xdr:row>61</xdr:row>
      <xdr:rowOff>166963</xdr:rowOff>
    </xdr:to>
    <xdr:sp macro="" textlink="">
      <xdr:nvSpPr>
        <xdr:cNvPr id="347" name="円/楕円 346">
          <a:extLst>
            <a:ext uri="{FF2B5EF4-FFF2-40B4-BE49-F238E27FC236}">
              <a16:creationId xmlns:a16="http://schemas.microsoft.com/office/drawing/2014/main" id="{00000000-0008-0000-0300-00005B010000}"/>
            </a:ext>
          </a:extLst>
        </xdr:cNvPr>
        <xdr:cNvSpPr/>
      </xdr:nvSpPr>
      <xdr:spPr>
        <a:xfrm>
          <a:off x="13462000" y="1052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151740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規地方債発行抑制計画により、年々減少している地方債元金償還額により類似団体を下回っている。しかしながら数年後には近年の大型事業による地方債の元金償還による数値の上昇が予想される。今後は、上昇値に注意しながら新規地方債の発行を抑制する等、適正な事業計画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6350</xdr:rowOff>
    </xdr:from>
    <xdr:to>
      <xdr:col>24</xdr:col>
      <xdr:colOff>558800</xdr:colOff>
      <xdr:row>40</xdr:row>
      <xdr:rowOff>86783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86435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a:extLst>
            <a:ext uri="{FF2B5EF4-FFF2-40B4-BE49-F238E27FC236}">
              <a16:creationId xmlns:a16="http://schemas.microsoft.com/office/drawing/2014/main" id="{00000000-0008-0000-0300-000084010000}"/>
            </a:ext>
          </a:extLst>
        </xdr:cNvPr>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86783</xdr:rowOff>
    </xdr:from>
    <xdr:to>
      <xdr:col>23</xdr:col>
      <xdr:colOff>406400</xdr:colOff>
      <xdr:row>40</xdr:row>
      <xdr:rowOff>157163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944783"/>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a:extLst>
            <a:ext uri="{FF2B5EF4-FFF2-40B4-BE49-F238E27FC236}">
              <a16:creationId xmlns:a16="http://schemas.microsoft.com/office/drawing/2014/main" id="{00000000-0008-0000-0300-000086010000}"/>
            </a:ext>
          </a:extLst>
        </xdr:cNvPr>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157163</xdr:rowOff>
    </xdr:from>
    <xdr:to>
      <xdr:col>22</xdr:col>
      <xdr:colOff>203200</xdr:colOff>
      <xdr:row>41</xdr:row>
      <xdr:rowOff>35983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7015163"/>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a:extLst>
            <a:ext uri="{FF2B5EF4-FFF2-40B4-BE49-F238E27FC236}">
              <a16:creationId xmlns:a16="http://schemas.microsoft.com/office/drawing/2014/main" id="{00000000-0008-0000-0300-000089010000}"/>
            </a:ext>
          </a:extLst>
        </xdr:cNvPr>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41398</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0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35983</xdr:rowOff>
    </xdr:from>
    <xdr:to>
      <xdr:col>21</xdr:col>
      <xdr:colOff>0</xdr:colOff>
      <xdr:row>41</xdr:row>
      <xdr:rowOff>66146</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706543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a:extLst>
            <a:ext uri="{FF2B5EF4-FFF2-40B4-BE49-F238E27FC236}">
              <a16:creationId xmlns:a16="http://schemas.microsoft.com/office/drawing/2014/main" id="{00000000-0008-0000-0300-00008C010000}"/>
            </a:ext>
          </a:extLst>
        </xdr:cNvPr>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a:extLst>
            <a:ext uri="{FF2B5EF4-FFF2-40B4-BE49-F238E27FC236}">
              <a16:creationId xmlns:a16="http://schemas.microsoft.com/office/drawing/2014/main" id="{00000000-0008-0000-0300-00008E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405" name="円/楕円 404">
          <a:extLst>
            <a:ext uri="{FF2B5EF4-FFF2-40B4-BE49-F238E27FC236}">
              <a16:creationId xmlns:a16="http://schemas.microsoft.com/office/drawing/2014/main" id="{00000000-0008-0000-0300-000095010000}"/>
            </a:ext>
          </a:extLst>
        </xdr:cNvPr>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143527</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35983</xdr:rowOff>
    </xdr:from>
    <xdr:to>
      <xdr:col>23</xdr:col>
      <xdr:colOff>457200</xdr:colOff>
      <xdr:row>40</xdr:row>
      <xdr:rowOff>137583</xdr:rowOff>
    </xdr:to>
    <xdr:sp macro="" textlink="">
      <xdr:nvSpPr>
        <xdr:cNvPr id="407" name="円/楕円 406">
          <a:extLst>
            <a:ext uri="{FF2B5EF4-FFF2-40B4-BE49-F238E27FC236}">
              <a16:creationId xmlns:a16="http://schemas.microsoft.com/office/drawing/2014/main" id="{00000000-0008-0000-0300-000097010000}"/>
            </a:ext>
          </a:extLst>
        </xdr:cNvPr>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147760</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106363</xdr:rowOff>
    </xdr:from>
    <xdr:to>
      <xdr:col>22</xdr:col>
      <xdr:colOff>254000</xdr:colOff>
      <xdr:row>41</xdr:row>
      <xdr:rowOff>36513</xdr:rowOff>
    </xdr:to>
    <xdr:sp macro="" textlink="">
      <xdr:nvSpPr>
        <xdr:cNvPr id="409" name="円/楕円 408">
          <a:extLst>
            <a:ext uri="{FF2B5EF4-FFF2-40B4-BE49-F238E27FC236}">
              <a16:creationId xmlns:a16="http://schemas.microsoft.com/office/drawing/2014/main" id="{00000000-0008-0000-0300-000099010000}"/>
            </a:ext>
          </a:extLst>
        </xdr:cNvPr>
        <xdr:cNvSpPr/>
      </xdr:nvSpPr>
      <xdr:spPr>
        <a:xfrm>
          <a:off x="15240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46690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7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156633</xdr:rowOff>
    </xdr:from>
    <xdr:to>
      <xdr:col>21</xdr:col>
      <xdr:colOff>50800</xdr:colOff>
      <xdr:row>41</xdr:row>
      <xdr:rowOff>86783</xdr:rowOff>
    </xdr:to>
    <xdr:sp macro="" textlink="">
      <xdr:nvSpPr>
        <xdr:cNvPr id="411" name="円/楕円 410">
          <a:extLst>
            <a:ext uri="{FF2B5EF4-FFF2-40B4-BE49-F238E27FC236}">
              <a16:creationId xmlns:a16="http://schemas.microsoft.com/office/drawing/2014/main" id="{00000000-0008-0000-0300-00009B010000}"/>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96960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15346</xdr:rowOff>
    </xdr:from>
    <xdr:to>
      <xdr:col>19</xdr:col>
      <xdr:colOff>533400</xdr:colOff>
      <xdr:row>41</xdr:row>
      <xdr:rowOff>116946</xdr:rowOff>
    </xdr:to>
    <xdr:sp macro="" textlink="">
      <xdr:nvSpPr>
        <xdr:cNvPr id="413" name="円/楕円 412">
          <a:extLst>
            <a:ext uri="{FF2B5EF4-FFF2-40B4-BE49-F238E27FC236}">
              <a16:creationId xmlns:a16="http://schemas.microsoft.com/office/drawing/2014/main" id="{00000000-0008-0000-0300-00009D010000}"/>
            </a:ext>
          </a:extLst>
        </xdr:cNvPr>
        <xdr:cNvSpPr/>
      </xdr:nvSpPr>
      <xdr:spPr>
        <a:xfrm>
          <a:off x="13462000" y="70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127123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81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時大型事業による新規地方債発行額の増加から、高い水準となった将来負担比率ではあったが、多額のふるさと納税寄附額があったことから新規地方債の抑制、基金残高の増加により類似団体平均に近づく数値となった。今後も新規地方債の発行の抑制に努め、数値の改善を図る。</a:t>
          </a:r>
        </a:p>
      </xdr:txBody>
    </xdr:sp>
    <xdr:clientData/>
  </xdr:twoCellAnchor>
  <xdr:oneCellAnchor>
    <xdr:from>
      <xdr:col>18</xdr:col>
      <xdr:colOff>444500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54407</xdr:rowOff>
    </xdr:from>
    <xdr:to>
      <xdr:col>24</xdr:col>
      <xdr:colOff>558800</xdr:colOff>
      <xdr:row>17</xdr:row>
      <xdr:rowOff>166726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797607"/>
          <a:ext cx="838200" cy="28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a:extLst>
            <a:ext uri="{FF2B5EF4-FFF2-40B4-BE49-F238E27FC236}">
              <a16:creationId xmlns:a16="http://schemas.microsoft.com/office/drawing/2014/main" id="{00000000-0008-0000-0300-0000C0010000}"/>
            </a:ext>
          </a:extLst>
        </xdr:cNvPr>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121361</xdr:rowOff>
    </xdr:from>
    <xdr:to>
      <xdr:col>23</xdr:col>
      <xdr:colOff>406400</xdr:colOff>
      <xdr:row>17</xdr:row>
      <xdr:rowOff>166726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3036011"/>
          <a:ext cx="889000" cy="4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0" name="フローチャート : 判断 449">
          <a:extLst>
            <a:ext uri="{FF2B5EF4-FFF2-40B4-BE49-F238E27FC236}">
              <a16:creationId xmlns:a16="http://schemas.microsoft.com/office/drawing/2014/main" id="{00000000-0008-0000-0300-0000C2010000}"/>
            </a:ext>
          </a:extLst>
        </xdr:cNvPr>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121361</xdr:rowOff>
    </xdr:from>
    <xdr:to>
      <xdr:col>22</xdr:col>
      <xdr:colOff>203200</xdr:colOff>
      <xdr:row>17</xdr:row>
      <xdr:rowOff>126187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303601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53" name="フローチャート : 判断 452">
          <a:extLst>
            <a:ext uri="{FF2B5EF4-FFF2-40B4-BE49-F238E27FC236}">
              <a16:creationId xmlns:a16="http://schemas.microsoft.com/office/drawing/2014/main" id="{00000000-0008-0000-0300-0000C5010000}"/>
            </a:ext>
          </a:extLst>
        </xdr:cNvPr>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126187</xdr:rowOff>
    </xdr:from>
    <xdr:to>
      <xdr:col>21</xdr:col>
      <xdr:colOff>0</xdr:colOff>
      <xdr:row>17</xdr:row>
      <xdr:rowOff>158039</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040837"/>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26416</xdr:rowOff>
    </xdr:from>
    <xdr:to>
      <xdr:col>21</xdr:col>
      <xdr:colOff>50800</xdr:colOff>
      <xdr:row>15</xdr:row>
      <xdr:rowOff>128016</xdr:rowOff>
    </xdr:to>
    <xdr:sp macro="" textlink="">
      <xdr:nvSpPr>
        <xdr:cNvPr id="456" name="フローチャート : 判断 455">
          <a:extLst>
            <a:ext uri="{FF2B5EF4-FFF2-40B4-BE49-F238E27FC236}">
              <a16:creationId xmlns:a16="http://schemas.microsoft.com/office/drawing/2014/main" id="{00000000-0008-0000-0300-0000C8010000}"/>
            </a:ext>
          </a:extLst>
        </xdr:cNvPr>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8" name="フローチャート : 判断 457">
          <a:extLst>
            <a:ext uri="{FF2B5EF4-FFF2-40B4-BE49-F238E27FC236}">
              <a16:creationId xmlns:a16="http://schemas.microsoft.com/office/drawing/2014/main" id="{00000000-0008-0000-0300-0000CA010000}"/>
            </a:ext>
          </a:extLst>
        </xdr:cNvPr>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3607</xdr:rowOff>
    </xdr:from>
    <xdr:to>
      <xdr:col>24</xdr:col>
      <xdr:colOff>609600</xdr:colOff>
      <xdr:row>16</xdr:row>
      <xdr:rowOff>105207</xdr:rowOff>
    </xdr:to>
    <xdr:sp macro="" textlink="">
      <xdr:nvSpPr>
        <xdr:cNvPr id="465" name="円/楕円 464">
          <a:extLst>
            <a:ext uri="{FF2B5EF4-FFF2-40B4-BE49-F238E27FC236}">
              <a16:creationId xmlns:a16="http://schemas.microsoft.com/office/drawing/2014/main" id="{00000000-0008-0000-0300-0000D1010000}"/>
            </a:ext>
          </a:extLst>
        </xdr:cNvPr>
        <xdr:cNvSpPr/>
      </xdr:nvSpPr>
      <xdr:spPr>
        <a:xfrm>
          <a:off x="16967200" y="274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147134</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71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115926</xdr:rowOff>
    </xdr:from>
    <xdr:to>
      <xdr:col>23</xdr:col>
      <xdr:colOff>457200</xdr:colOff>
      <xdr:row>18</xdr:row>
      <xdr:rowOff>46076</xdr:rowOff>
    </xdr:to>
    <xdr:sp macro="" textlink="">
      <xdr:nvSpPr>
        <xdr:cNvPr id="467" name="円/楕円 466">
          <a:extLst>
            <a:ext uri="{FF2B5EF4-FFF2-40B4-BE49-F238E27FC236}">
              <a16:creationId xmlns:a16="http://schemas.microsoft.com/office/drawing/2014/main" id="{00000000-0008-0000-0300-0000D3010000}"/>
            </a:ext>
          </a:extLst>
        </xdr:cNvPr>
        <xdr:cNvSpPr/>
      </xdr:nvSpPr>
      <xdr:spPr>
        <a:xfrm>
          <a:off x="16129000" y="30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30853</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116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70561</xdr:rowOff>
    </xdr:from>
    <xdr:to>
      <xdr:col>22</xdr:col>
      <xdr:colOff>254000</xdr:colOff>
      <xdr:row>18</xdr:row>
      <xdr:rowOff>711</xdr:rowOff>
    </xdr:to>
    <xdr:sp macro="" textlink="">
      <xdr:nvSpPr>
        <xdr:cNvPr id="469" name="円/楕円 468">
          <a:extLst>
            <a:ext uri="{FF2B5EF4-FFF2-40B4-BE49-F238E27FC236}">
              <a16:creationId xmlns:a16="http://schemas.microsoft.com/office/drawing/2014/main" id="{00000000-0008-0000-0300-0000D5010000}"/>
            </a:ext>
          </a:extLst>
        </xdr:cNvPr>
        <xdr:cNvSpPr/>
      </xdr:nvSpPr>
      <xdr:spPr>
        <a:xfrm>
          <a:off x="15240000" y="29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156938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07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75387</xdr:rowOff>
    </xdr:from>
    <xdr:to>
      <xdr:col>21</xdr:col>
      <xdr:colOff>50800</xdr:colOff>
      <xdr:row>18</xdr:row>
      <xdr:rowOff>5537</xdr:rowOff>
    </xdr:to>
    <xdr:sp macro="" textlink="">
      <xdr:nvSpPr>
        <xdr:cNvPr id="471" name="円/楕円 470">
          <a:extLst>
            <a:ext uri="{FF2B5EF4-FFF2-40B4-BE49-F238E27FC236}">
              <a16:creationId xmlns:a16="http://schemas.microsoft.com/office/drawing/2014/main" id="{00000000-0008-0000-0300-0000D7010000}"/>
            </a:ext>
          </a:extLst>
        </xdr:cNvPr>
        <xdr:cNvSpPr/>
      </xdr:nvSpPr>
      <xdr:spPr>
        <a:xfrm>
          <a:off x="14351000" y="29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161764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0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107239</xdr:rowOff>
    </xdr:from>
    <xdr:to>
      <xdr:col>19</xdr:col>
      <xdr:colOff>533400</xdr:colOff>
      <xdr:row>18</xdr:row>
      <xdr:rowOff>37389</xdr:rowOff>
    </xdr:to>
    <xdr:sp macro="" textlink="">
      <xdr:nvSpPr>
        <xdr:cNvPr id="473" name="円/楕円 472">
          <a:extLst>
            <a:ext uri="{FF2B5EF4-FFF2-40B4-BE49-F238E27FC236}">
              <a16:creationId xmlns:a16="http://schemas.microsoft.com/office/drawing/2014/main" id="{00000000-0008-0000-0300-0000D9010000}"/>
            </a:ext>
          </a:extLst>
        </xdr:cNvPr>
        <xdr:cNvSpPr/>
      </xdr:nvSpPr>
      <xdr:spPr>
        <a:xfrm>
          <a:off x="13462000" y="30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22166</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10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静岡県南伊豆町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8,669
8,632
109.94
5,909,264
5,575,737
318,128
3,202,584
4,482,446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35.9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類似団体の平均を大幅に下回っている。今後も適正な人員管理に努める。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xdr:rowOff>
    </xdr:from>
    <xdr:to>
      <xdr:col>7</xdr:col>
      <xdr:colOff>15875</xdr:colOff>
      <xdr:row>36</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77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27940</xdr:rowOff>
    </xdr:from>
    <xdr:to>
      <xdr:col>5</xdr:col>
      <xdr:colOff>549275</xdr:colOff>
      <xdr:row>37</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001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104140</xdr:rowOff>
    </xdr:from>
    <xdr:to>
      <xdr:col>4</xdr:col>
      <xdr:colOff>346075</xdr:colOff>
      <xdr:row>37</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76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96520</xdr:rowOff>
    </xdr:from>
    <xdr:to>
      <xdr:col>3</xdr:col>
      <xdr:colOff>142875</xdr:colOff>
      <xdr:row>36</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6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142257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148590</xdr:rowOff>
    </xdr:from>
    <xdr:to>
      <xdr:col>5</xdr:col>
      <xdr:colOff>600075</xdr:colOff>
      <xdr:row>36</xdr:row>
      <xdr:rowOff>78740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88917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121920</xdr:rowOff>
    </xdr:from>
    <xdr:to>
      <xdr:col>4</xdr:col>
      <xdr:colOff>396875</xdr:colOff>
      <xdr:row>37</xdr:row>
      <xdr:rowOff>52070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53340</xdr:rowOff>
    </xdr:from>
    <xdr:to>
      <xdr:col>3</xdr:col>
      <xdr:colOff>193675</xdr:colOff>
      <xdr:row>36</xdr:row>
      <xdr:rowOff>154940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165117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の大規模な新規事業の実施に伴い、臨時職員の増加・委託料の増加により今年度も類似団体平均を大幅に上回った。しかしながら、行政改革による指定管理や業務委託等も含まれており、交付税トップランナー方式を意識したものも含まれている。今後はより効果の高い委託を行う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138430</xdr:rowOff>
    </xdr:from>
    <xdr:to>
      <xdr:col>24</xdr:col>
      <xdr:colOff>31750</xdr:colOff>
      <xdr:row>18</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0530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a:extLst>
            <a:ext uri="{FF2B5EF4-FFF2-40B4-BE49-F238E27FC236}">
              <a16:creationId xmlns:a16="http://schemas.microsoft.com/office/drawing/2014/main" id="{00000000-0008-0000-0400-00007E000000}"/>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149860</xdr:rowOff>
    </xdr:from>
    <xdr:to>
      <xdr:col>22</xdr:col>
      <xdr:colOff>565150</xdr:colOff>
      <xdr:row>17</xdr:row>
      <xdr:rowOff>138430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8930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140716</xdr:rowOff>
    </xdr:from>
    <xdr:to>
      <xdr:col>21</xdr:col>
      <xdr:colOff>361950</xdr:colOff>
      <xdr:row>16</xdr:row>
      <xdr:rowOff>149860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83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16</xdr:row>
      <xdr:rowOff>140716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47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a:extLst>
            <a:ext uri="{FF2B5EF4-FFF2-40B4-BE49-F238E27FC236}">
              <a16:creationId xmlns:a16="http://schemas.microsoft.com/office/drawing/2014/main" id="{00000000-0008-0000-0400-000088000000}"/>
            </a:ext>
          </a:extLst>
        </xdr:cNvPr>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156210</xdr:rowOff>
    </xdr:from>
    <xdr:to>
      <xdr:col>24</xdr:col>
      <xdr:colOff>82550</xdr:colOff>
      <xdr:row>18</xdr:row>
      <xdr:rowOff>86360</xdr:rowOff>
    </xdr:to>
    <xdr:sp macro="" textlink="">
      <xdr:nvSpPr>
        <xdr:cNvPr id="143" name="円/楕円 142">
          <a:extLst>
            <a:ext uri="{FF2B5EF4-FFF2-40B4-BE49-F238E27FC236}">
              <a16:creationId xmlns:a16="http://schemas.microsoft.com/office/drawing/2014/main" id="{00000000-0008-0000-0400-00008F000000}"/>
            </a:ext>
          </a:extLst>
        </xdr:cNvPr>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128287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87630</xdr:rowOff>
    </xdr:from>
    <xdr:to>
      <xdr:col>22</xdr:col>
      <xdr:colOff>615950</xdr:colOff>
      <xdr:row>18</xdr:row>
      <xdr:rowOff>17780</xdr:rowOff>
    </xdr:to>
    <xdr:sp macro="" textlink="">
      <xdr:nvSpPr>
        <xdr:cNvPr id="145" name="円/楕円 144">
          <a:extLst>
            <a:ext uri="{FF2B5EF4-FFF2-40B4-BE49-F238E27FC236}">
              <a16:creationId xmlns:a16="http://schemas.microsoft.com/office/drawing/2014/main" id="{00000000-0008-0000-0400-000091000000}"/>
            </a:ext>
          </a:extLst>
        </xdr:cNvPr>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2557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99060</xdr:rowOff>
    </xdr:from>
    <xdr:to>
      <xdr:col>21</xdr:col>
      <xdr:colOff>412750</xdr:colOff>
      <xdr:row>17</xdr:row>
      <xdr:rowOff>29210</xdr:rowOff>
    </xdr:to>
    <xdr:sp macro="" textlink="">
      <xdr:nvSpPr>
        <xdr:cNvPr id="147" name="円/楕円 146">
          <a:extLst>
            <a:ext uri="{FF2B5EF4-FFF2-40B4-BE49-F238E27FC236}">
              <a16:creationId xmlns:a16="http://schemas.microsoft.com/office/drawing/2014/main" id="{00000000-0008-0000-0400-000093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39387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89916</xdr:rowOff>
    </xdr:from>
    <xdr:to>
      <xdr:col>20</xdr:col>
      <xdr:colOff>209550</xdr:colOff>
      <xdr:row>17</xdr:row>
      <xdr:rowOff>20066</xdr:rowOff>
    </xdr:to>
    <xdr:sp macro="" textlink="">
      <xdr:nvSpPr>
        <xdr:cNvPr id="149" name="円/楕円 148">
          <a:extLst>
            <a:ext uri="{FF2B5EF4-FFF2-40B4-BE49-F238E27FC236}">
              <a16:creationId xmlns:a16="http://schemas.microsoft.com/office/drawing/2014/main" id="{00000000-0008-0000-0400-000095000000}"/>
            </a:ext>
          </a:extLst>
        </xdr:cNvPr>
        <xdr:cNvSpPr/>
      </xdr:nvSpPr>
      <xdr:spPr>
        <a:xfrm>
          <a:off x="13843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4843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51" name="円/楕円 150">
          <a:extLst>
            <a:ext uri="{FF2B5EF4-FFF2-40B4-BE49-F238E27FC236}">
              <a16:creationId xmlns:a16="http://schemas.microsoft.com/office/drawing/2014/main" id="{00000000-0008-0000-0400-000097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インフルエンザ予防接種等、特に衛生費に係る新規政策により扶助費が増加している。今後も増加が見込まれるため、現行の扶助費も含めての必要性を協議し、より効果のあるものを見極める必要がある。</a:t>
          </a:r>
        </a:p>
      </xdr:txBody>
    </xdr:sp>
    <xdr:clientData/>
  </xdr:twoCellAnchor>
  <xdr:oneCellAnchor>
    <xdr:from>
      <xdr:col>1</xdr:col>
      <xdr:colOff>28575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385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a:extLst>
            <a:ext uri="{FF2B5EF4-FFF2-40B4-BE49-F238E27FC236}">
              <a16:creationId xmlns:a16="http://schemas.microsoft.com/office/drawing/2014/main" id="{00000000-0008-0000-0400-0000BB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55</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385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a:extLst>
            <a:ext uri="{FF2B5EF4-FFF2-40B4-BE49-F238E27FC236}">
              <a16:creationId xmlns:a16="http://schemas.microsoft.com/office/drawing/2014/main" id="{00000000-0008-0000-0400-0000BD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461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a:extLst>
            <a:ext uri="{FF2B5EF4-FFF2-40B4-BE49-F238E27FC236}">
              <a16:creationId xmlns:a16="http://schemas.microsoft.com/office/drawing/2014/main" id="{00000000-0008-0000-0400-0000C3000000}"/>
            </a:ext>
          </a:extLst>
        </xdr:cNvPr>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204" name="円/楕円 203">
          <a:extLst>
            <a:ext uri="{FF2B5EF4-FFF2-40B4-BE49-F238E27FC236}">
              <a16:creationId xmlns:a16="http://schemas.microsoft.com/office/drawing/2014/main" id="{00000000-0008-0000-0400-0000CC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130827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6" name="円/楕円 205">
          <a:extLst>
            <a:ext uri="{FF2B5EF4-FFF2-40B4-BE49-F238E27FC236}">
              <a16:creationId xmlns:a16="http://schemas.microsoft.com/office/drawing/2014/main" id="{00000000-0008-0000-0400-0000CE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08" name="円/楕円 207">
          <a:extLst>
            <a:ext uri="{FF2B5EF4-FFF2-40B4-BE49-F238E27FC236}">
              <a16:creationId xmlns:a16="http://schemas.microsoft.com/office/drawing/2014/main" id="{00000000-0008-0000-0400-0000D0000000}"/>
            </a:ext>
          </a:extLst>
        </xdr:cNvPr>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0" name="円/楕円 209">
          <a:extLst>
            <a:ext uri="{FF2B5EF4-FFF2-40B4-BE49-F238E27FC236}">
              <a16:creationId xmlns:a16="http://schemas.microsoft.com/office/drawing/2014/main" id="{00000000-0008-0000-0400-0000D2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12" name="円/楕円 211">
          <a:extLst>
            <a:ext uri="{FF2B5EF4-FFF2-40B4-BE49-F238E27FC236}">
              <a16:creationId xmlns:a16="http://schemas.microsoft.com/office/drawing/2014/main" id="{00000000-0008-0000-0400-0000D4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老朽化に伴う学校施設の維持補修が要因で近年は数値が上昇していたが、昨年度で大規模な維持補修が落ち着いたため数値が減少している。しかしながら学校施設の更新予定はないものの、老朽化は進んでいるため、公共施設総合管理計画に基づき適切に施設管理を行っていく。</a:t>
          </a:r>
        </a:p>
      </xdr:txBody>
    </xdr:sp>
    <xdr:clientData/>
  </xdr:twoCellAnchor>
  <xdr:oneCellAnchor>
    <xdr:from>
      <xdr:col>18</xdr:col>
      <xdr:colOff>44450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62992</xdr:rowOff>
    </xdr:from>
    <xdr:to>
      <xdr:col>24</xdr:col>
      <xdr:colOff>31750</xdr:colOff>
      <xdr:row>56</xdr:row>
      <xdr:rowOff>154432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5671800" y="966419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a:extLst>
            <a:ext uri="{FF2B5EF4-FFF2-40B4-BE49-F238E27FC236}">
              <a16:creationId xmlns:a16="http://schemas.microsoft.com/office/drawing/2014/main" id="{00000000-0008-0000-0400-0000F5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154432</xdr:rowOff>
    </xdr:from>
    <xdr:to>
      <xdr:col>22</xdr:col>
      <xdr:colOff>565150</xdr:colOff>
      <xdr:row>57</xdr:row>
      <xdr:rowOff>28702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782800" y="97556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a:extLst>
            <a:ext uri="{FF2B5EF4-FFF2-40B4-BE49-F238E27FC236}">
              <a16:creationId xmlns:a16="http://schemas.microsoft.com/office/drawing/2014/main" id="{00000000-0008-0000-0400-0000F7000000}"/>
            </a:ext>
          </a:extLst>
        </xdr:cNvPr>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99568</xdr:rowOff>
    </xdr:from>
    <xdr:to>
      <xdr:col>21</xdr:col>
      <xdr:colOff>361950</xdr:colOff>
      <xdr:row>57</xdr:row>
      <xdr:rowOff>28702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97007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a:extLst>
            <a:ext uri="{FF2B5EF4-FFF2-40B4-BE49-F238E27FC236}">
              <a16:creationId xmlns:a16="http://schemas.microsoft.com/office/drawing/2014/main" id="{00000000-0008-0000-0400-0000FA00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99568</xdr:rowOff>
    </xdr:from>
    <xdr:to>
      <xdr:col>20</xdr:col>
      <xdr:colOff>158750</xdr:colOff>
      <xdr:row>56</xdr:row>
      <xdr:rowOff>145288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004800" y="97007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a:extLst>
            <a:ext uri="{FF2B5EF4-FFF2-40B4-BE49-F238E27FC236}">
              <a16:creationId xmlns:a16="http://schemas.microsoft.com/office/drawing/2014/main" id="{00000000-0008-0000-0400-0000FD000000}"/>
            </a:ext>
          </a:extLst>
        </xdr:cNvPr>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30243</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12192</xdr:rowOff>
    </xdr:from>
    <xdr:to>
      <xdr:col>24</xdr:col>
      <xdr:colOff>82550</xdr:colOff>
      <xdr:row>56</xdr:row>
      <xdr:rowOff>113792</xdr:rowOff>
    </xdr:to>
    <xdr:sp macro="" textlink="">
      <xdr:nvSpPr>
        <xdr:cNvPr id="262" name="円/楕円 261">
          <a:extLst>
            <a:ext uri="{FF2B5EF4-FFF2-40B4-BE49-F238E27FC236}">
              <a16:creationId xmlns:a16="http://schemas.microsoft.com/office/drawing/2014/main" id="{00000000-0008-0000-0400-000006010000}"/>
            </a:ext>
          </a:extLst>
        </xdr:cNvPr>
        <xdr:cNvSpPr/>
      </xdr:nvSpPr>
      <xdr:spPr>
        <a:xfrm>
          <a:off x="164592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28719</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945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103632</xdr:rowOff>
    </xdr:from>
    <xdr:to>
      <xdr:col>22</xdr:col>
      <xdr:colOff>615950</xdr:colOff>
      <xdr:row>57</xdr:row>
      <xdr:rowOff>33782</xdr:rowOff>
    </xdr:to>
    <xdr:sp macro="" textlink="">
      <xdr:nvSpPr>
        <xdr:cNvPr id="264" name="円/楕円 263">
          <a:extLst>
            <a:ext uri="{FF2B5EF4-FFF2-40B4-BE49-F238E27FC236}">
              <a16:creationId xmlns:a16="http://schemas.microsoft.com/office/drawing/2014/main" id="{00000000-0008-0000-0400-000008010000}"/>
            </a:ext>
          </a:extLst>
        </xdr:cNvPr>
        <xdr:cNvSpPr/>
      </xdr:nvSpPr>
      <xdr:spPr>
        <a:xfrm>
          <a:off x="15621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43959</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947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149352</xdr:rowOff>
    </xdr:from>
    <xdr:to>
      <xdr:col>21</xdr:col>
      <xdr:colOff>412750</xdr:colOff>
      <xdr:row>57</xdr:row>
      <xdr:rowOff>79502</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4732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64279</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48768</xdr:rowOff>
    </xdr:from>
    <xdr:to>
      <xdr:col>20</xdr:col>
      <xdr:colOff>209550</xdr:colOff>
      <xdr:row>56</xdr:row>
      <xdr:rowOff>150368</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3843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160545</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94488</xdr:rowOff>
    </xdr:from>
    <xdr:to>
      <xdr:col>19</xdr:col>
      <xdr:colOff>6350</xdr:colOff>
      <xdr:row>57</xdr:row>
      <xdr:rowOff>24638</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2954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9415</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べ数値が高くなっているが、要因は一部事務組合に対するものとなっている。さらに近年の地方創生事業で、新規補助案件の増加により数値もさらに上昇している。今後は既得権化している諸団体への補助等の見直しも行っていく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37</xdr:row>
      <xdr:rowOff>129286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64363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a:extLst>
            <a:ext uri="{FF2B5EF4-FFF2-40B4-BE49-F238E27FC236}">
              <a16:creationId xmlns:a16="http://schemas.microsoft.com/office/drawing/2014/main" id="{00000000-0008-0000-0400-00002F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92710</xdr:rowOff>
    </xdr:from>
    <xdr:to>
      <xdr:col>22</xdr:col>
      <xdr:colOff>565150</xdr:colOff>
      <xdr:row>37</xdr:row>
      <xdr:rowOff>115570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112539</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106426</xdr:rowOff>
    </xdr:from>
    <xdr:to>
      <xdr:col>21</xdr:col>
      <xdr:colOff>361950</xdr:colOff>
      <xdr:row>37</xdr:row>
      <xdr:rowOff>115570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893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a:extLst>
            <a:ext uri="{FF2B5EF4-FFF2-40B4-BE49-F238E27FC236}">
              <a16:creationId xmlns:a16="http://schemas.microsoft.com/office/drawing/2014/main" id="{00000000-0008-0000-0400-000034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92710</xdr:rowOff>
    </xdr:from>
    <xdr:to>
      <xdr:col>20</xdr:col>
      <xdr:colOff>158750</xdr:colOff>
      <xdr:row>37</xdr:row>
      <xdr:rowOff>106426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004800" y="64363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a:extLst>
            <a:ext uri="{FF2B5EF4-FFF2-40B4-BE49-F238E27FC236}">
              <a16:creationId xmlns:a16="http://schemas.microsoft.com/office/drawing/2014/main" id="{00000000-0008-0000-0400-000037010000}"/>
            </a:ext>
          </a:extLst>
        </xdr:cNvPr>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78486</xdr:rowOff>
    </xdr:from>
    <xdr:to>
      <xdr:col>24</xdr:col>
      <xdr:colOff>82550</xdr:colOff>
      <xdr:row>38</xdr:row>
      <xdr:rowOff>8636</xdr:rowOff>
    </xdr:to>
    <xdr:sp macro="" textlink="">
      <xdr:nvSpPr>
        <xdr:cNvPr id="320" name="円/楕円 319">
          <a:extLst>
            <a:ext uri="{FF2B5EF4-FFF2-40B4-BE49-F238E27FC236}">
              <a16:creationId xmlns:a16="http://schemas.microsoft.com/office/drawing/2014/main" id="{00000000-0008-0000-0400-000040010000}"/>
            </a:ext>
          </a:extLst>
        </xdr:cNvPr>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50563</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41910</xdr:rowOff>
    </xdr:from>
    <xdr:to>
      <xdr:col>22</xdr:col>
      <xdr:colOff>615950</xdr:colOff>
      <xdr:row>37</xdr:row>
      <xdr:rowOff>143510</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64770</xdr:rowOff>
    </xdr:from>
    <xdr:to>
      <xdr:col>21</xdr:col>
      <xdr:colOff>412750</xdr:colOff>
      <xdr:row>37</xdr:row>
      <xdr:rowOff>166370</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151147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55626</xdr:rowOff>
    </xdr:from>
    <xdr:to>
      <xdr:col>20</xdr:col>
      <xdr:colOff>209550</xdr:colOff>
      <xdr:row>37</xdr:row>
      <xdr:rowOff>157226</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142003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規地方債の発行を抑制していること、それにより償還額のピークが過ぎたため減少傾向であり、類似団体平均も大幅に下回っていたが、近年の大規模な新規事業による起債の償還が徐々に始まってきたため、今後も上昇することが見込まれる。今後は適正な事業のみ行い、新規地方債の発行を抑制する。</a:t>
          </a:r>
        </a:p>
      </xdr:txBody>
    </xdr:sp>
    <xdr:clientData/>
  </xdr:twoCellAnchor>
  <xdr:oneCellAnchor>
    <xdr:from>
      <xdr:col>1</xdr:col>
      <xdr:colOff>28575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146050</xdr:rowOff>
    </xdr:from>
    <xdr:to>
      <xdr:col>7</xdr:col>
      <xdr:colOff>15875</xdr:colOff>
      <xdr:row>75</xdr:row>
      <xdr:rowOff>157480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0048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a:extLst>
            <a:ext uri="{FF2B5EF4-FFF2-40B4-BE49-F238E27FC236}">
              <a16:creationId xmlns:a16="http://schemas.microsoft.com/office/drawing/2014/main" id="{00000000-0008-0000-0400-00006B010000}"/>
            </a:ext>
          </a:extLst>
        </xdr:cNvPr>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146050</xdr:rowOff>
    </xdr:from>
    <xdr:to>
      <xdr:col>5</xdr:col>
      <xdr:colOff>549275</xdr:colOff>
      <xdr:row>76</xdr:row>
      <xdr:rowOff>31750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00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a:extLst>
            <a:ext uri="{FF2B5EF4-FFF2-40B4-BE49-F238E27FC236}">
              <a16:creationId xmlns:a16="http://schemas.microsoft.com/office/drawing/2014/main" id="{00000000-0008-0000-0400-00006D010000}"/>
            </a:ext>
          </a:extLst>
        </xdr:cNvPr>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97807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27939</xdr:rowOff>
    </xdr:from>
    <xdr:to>
      <xdr:col>4</xdr:col>
      <xdr:colOff>346075</xdr:colOff>
      <xdr:row>76</xdr:row>
      <xdr:rowOff>31750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0581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a:extLst>
            <a:ext uri="{FF2B5EF4-FFF2-40B4-BE49-F238E27FC236}">
              <a16:creationId xmlns:a16="http://schemas.microsoft.com/office/drawing/2014/main" id="{00000000-0008-0000-0400-000070010000}"/>
            </a:ext>
          </a:extLst>
        </xdr:cNvPr>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27939</xdr:rowOff>
    </xdr:from>
    <xdr:to>
      <xdr:col>3</xdr:col>
      <xdr:colOff>142875</xdr:colOff>
      <xdr:row>76</xdr:row>
      <xdr:rowOff>77470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0581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2557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106680</xdr:rowOff>
    </xdr:from>
    <xdr:to>
      <xdr:col>7</xdr:col>
      <xdr:colOff>66675</xdr:colOff>
      <xdr:row>76</xdr:row>
      <xdr:rowOff>36830</xdr:rowOff>
    </xdr:to>
    <xdr:sp macro="" textlink="">
      <xdr:nvSpPr>
        <xdr:cNvPr id="380" name="円/楕円 379">
          <a:extLst>
            <a:ext uri="{FF2B5EF4-FFF2-40B4-BE49-F238E27FC236}">
              <a16:creationId xmlns:a16="http://schemas.microsoft.com/office/drawing/2014/main" id="{00000000-0008-0000-0400-00007C010000}"/>
            </a:ext>
          </a:extLst>
        </xdr:cNvPr>
        <xdr:cNvSpPr/>
      </xdr:nvSpPr>
      <xdr:spPr>
        <a:xfrm>
          <a:off x="4775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123207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95250</xdr:rowOff>
    </xdr:from>
    <xdr:to>
      <xdr:col>5</xdr:col>
      <xdr:colOff>600075</xdr:colOff>
      <xdr:row>76</xdr:row>
      <xdr:rowOff>25400</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35577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152400</xdr:rowOff>
    </xdr:from>
    <xdr:to>
      <xdr:col>4</xdr:col>
      <xdr:colOff>396875</xdr:colOff>
      <xdr:row>76</xdr:row>
      <xdr:rowOff>82550</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3048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92727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148589</xdr:rowOff>
    </xdr:from>
    <xdr:to>
      <xdr:col>3</xdr:col>
      <xdr:colOff>193675</xdr:colOff>
      <xdr:row>76</xdr:row>
      <xdr:rowOff>78739</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88917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26670</xdr:rowOff>
    </xdr:from>
    <xdr:to>
      <xdr:col>1</xdr:col>
      <xdr:colOff>676275</xdr:colOff>
      <xdr:row>76</xdr:row>
      <xdr:rowOff>128270</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1270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138447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公債費は年々減少傾向となっているが、近年の投資的経費の増額による経常収支比率の減少により数値は減少している。</a:t>
          </a:r>
        </a:p>
      </xdr:txBody>
    </xdr:sp>
    <xdr:clientData/>
  </xdr:twoCellAnchor>
  <xdr:oneCellAnchor>
    <xdr:from>
      <xdr:col>18</xdr:col>
      <xdr:colOff>44450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104139</xdr:rowOff>
    </xdr:from>
    <xdr:to>
      <xdr:col>24</xdr:col>
      <xdr:colOff>31750</xdr:colOff>
      <xdr:row>77</xdr:row>
      <xdr:rowOff>111761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3057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71138</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72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a:extLst>
            <a:ext uri="{FF2B5EF4-FFF2-40B4-BE49-F238E27FC236}">
              <a16:creationId xmlns:a16="http://schemas.microsoft.com/office/drawing/2014/main" id="{00000000-0008-0000-0400-0000A8010000}"/>
            </a:ext>
          </a:extLst>
        </xdr:cNvPr>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104139</xdr:rowOff>
    </xdr:from>
    <xdr:to>
      <xdr:col>22</xdr:col>
      <xdr:colOff>565150</xdr:colOff>
      <xdr:row>77</xdr:row>
      <xdr:rowOff>119380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3057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a:extLst>
            <a:ext uri="{FF2B5EF4-FFF2-40B4-BE49-F238E27FC236}">
              <a16:creationId xmlns:a16="http://schemas.microsoft.com/office/drawing/2014/main" id="{00000000-0008-0000-0400-0000AA010000}"/>
            </a:ext>
          </a:extLst>
        </xdr:cNvPr>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154957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153670</xdr:rowOff>
    </xdr:from>
    <xdr:to>
      <xdr:col>21</xdr:col>
      <xdr:colOff>361950</xdr:colOff>
      <xdr:row>77</xdr:row>
      <xdr:rowOff>119380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1838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153670</xdr:rowOff>
    </xdr:from>
    <xdr:to>
      <xdr:col>20</xdr:col>
      <xdr:colOff>158750</xdr:colOff>
      <xdr:row>76</xdr:row>
      <xdr:rowOff>157480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183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36847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a:extLst>
            <a:ext uri="{FF2B5EF4-FFF2-40B4-BE49-F238E27FC236}">
              <a16:creationId xmlns:a16="http://schemas.microsoft.com/office/drawing/2014/main" id="{00000000-0008-0000-0400-0000B2010000}"/>
            </a:ext>
          </a:extLst>
        </xdr:cNvPr>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25416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60961</xdr:rowOff>
    </xdr:from>
    <xdr:to>
      <xdr:col>24</xdr:col>
      <xdr:colOff>82550</xdr:colOff>
      <xdr:row>77</xdr:row>
      <xdr:rowOff>162561</xdr:rowOff>
    </xdr:to>
    <xdr:sp macro="" textlink="">
      <xdr:nvSpPr>
        <xdr:cNvPr id="441" name="円/楕円 440">
          <a:extLst>
            <a:ext uri="{FF2B5EF4-FFF2-40B4-BE49-F238E27FC236}">
              <a16:creationId xmlns:a16="http://schemas.microsoft.com/office/drawing/2014/main" id="{00000000-0008-0000-0400-0000B9010000}"/>
            </a:ext>
          </a:extLst>
        </xdr:cNvPr>
        <xdr:cNvSpPr/>
      </xdr:nvSpPr>
      <xdr:spPr>
        <a:xfrm>
          <a:off x="16459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77488</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53339</xdr:rowOff>
    </xdr:from>
    <xdr:to>
      <xdr:col>22</xdr:col>
      <xdr:colOff>615950</xdr:colOff>
      <xdr:row>77</xdr:row>
      <xdr:rowOff>154939</xdr:rowOff>
    </xdr:to>
    <xdr:sp macro="" textlink="">
      <xdr:nvSpPr>
        <xdr:cNvPr id="443" name="円/楕円 442">
          <a:extLst>
            <a:ext uri="{FF2B5EF4-FFF2-40B4-BE49-F238E27FC236}">
              <a16:creationId xmlns:a16="http://schemas.microsoft.com/office/drawing/2014/main" id="{00000000-0008-0000-0400-0000BB010000}"/>
            </a:ext>
          </a:extLst>
        </xdr:cNvPr>
        <xdr:cNvSpPr/>
      </xdr:nvSpPr>
      <xdr:spPr>
        <a:xfrm>
          <a:off x="15621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165116</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023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68580</xdr:rowOff>
    </xdr:from>
    <xdr:to>
      <xdr:col>21</xdr:col>
      <xdr:colOff>412750</xdr:colOff>
      <xdr:row>77</xdr:row>
      <xdr:rowOff>170180</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4732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154957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102870</xdr:rowOff>
    </xdr:from>
    <xdr:to>
      <xdr:col>20</xdr:col>
      <xdr:colOff>209550</xdr:colOff>
      <xdr:row>77</xdr:row>
      <xdr:rowOff>33020</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3843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43197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2954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47007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静岡県南伊豆町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105961</xdr:rowOff>
    </xdr:from>
    <xdr:to>
      <xdr:col>4</xdr:col>
      <xdr:colOff>1117600</xdr:colOff>
      <xdr:row>17</xdr:row>
      <xdr:rowOff>118252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68236"/>
          <a:ext cx="647700" cy="1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73348</xdr:rowOff>
    </xdr:from>
    <xdr:to>
      <xdr:col>4</xdr:col>
      <xdr:colOff>469900</xdr:colOff>
      <xdr:row>17</xdr:row>
      <xdr:rowOff>118252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035623"/>
          <a:ext cx="698500" cy="44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143286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73348</xdr:rowOff>
    </xdr:from>
    <xdr:to>
      <xdr:col>3</xdr:col>
      <xdr:colOff>904875</xdr:colOff>
      <xdr:row>17</xdr:row>
      <xdr:rowOff>103919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35623"/>
          <a:ext cx="698500" cy="30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13273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103919</xdr:rowOff>
    </xdr:from>
    <xdr:to>
      <xdr:col>3</xdr:col>
      <xdr:colOff>206375</xdr:colOff>
      <xdr:row>17</xdr:row>
      <xdr:rowOff>133058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66194"/>
          <a:ext cx="698500" cy="29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43121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38503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55161</xdr:rowOff>
    </xdr:from>
    <xdr:to>
      <xdr:col>5</xdr:col>
      <xdr:colOff>34925</xdr:colOff>
      <xdr:row>17</xdr:row>
      <xdr:rowOff>156761</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3017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27238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8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114,011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67452</xdr:rowOff>
    </xdr:from>
    <xdr:to>
      <xdr:col>4</xdr:col>
      <xdr:colOff>520700</xdr:colOff>
      <xdr:row>17</xdr:row>
      <xdr:rowOff>169052</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3029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153829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16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112,398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22548</xdr:rowOff>
    </xdr:from>
    <xdr:to>
      <xdr:col>3</xdr:col>
      <xdr:colOff>955675</xdr:colOff>
      <xdr:row>17</xdr:row>
      <xdr:rowOff>124148</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2984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108925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7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118,291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53119</xdr:rowOff>
    </xdr:from>
    <xdr:to>
      <xdr:col>3</xdr:col>
      <xdr:colOff>257175</xdr:colOff>
      <xdr:row>17</xdr:row>
      <xdr:rowOff>154719</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3015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139496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0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114,279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82258</xdr:rowOff>
    </xdr:from>
    <xdr:to>
      <xdr:col>2</xdr:col>
      <xdr:colOff>692150</xdr:colOff>
      <xdr:row>18</xdr:row>
      <xdr:rowOff>12408</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3044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168635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3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137763</xdr:rowOff>
    </xdr:from>
    <xdr:to>
      <xdr:col>4</xdr:col>
      <xdr:colOff>1117600</xdr:colOff>
      <xdr:row>36</xdr:row>
      <xdr:rowOff>150793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091013"/>
          <a:ext cx="6477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114694</xdr:rowOff>
    </xdr:from>
    <xdr:to>
      <xdr:col>4</xdr:col>
      <xdr:colOff>469900</xdr:colOff>
      <xdr:row>36</xdr:row>
      <xdr:rowOff>137763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67944"/>
          <a:ext cx="698500" cy="23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41942</xdr:rowOff>
    </xdr:from>
    <xdr:to>
      <xdr:col>3</xdr:col>
      <xdr:colOff>904875</xdr:colOff>
      <xdr:row>36</xdr:row>
      <xdr:rowOff>114694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95192"/>
          <a:ext cx="698500" cy="72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129589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41942</xdr:rowOff>
    </xdr:from>
    <xdr:to>
      <xdr:col>3</xdr:col>
      <xdr:colOff>206375</xdr:colOff>
      <xdr:row>36</xdr:row>
      <xdr:rowOff>51791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95192"/>
          <a:ext cx="698500" cy="9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67315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a:extLst>
            <a:ext uri="{FF2B5EF4-FFF2-40B4-BE49-F238E27FC236}">
              <a16:creationId xmlns:a16="http://schemas.microsoft.com/office/drawing/2014/main" id="{00000000-0008-0000-0500-00007C000000}"/>
            </a:ext>
          </a:extLst>
        </xdr:cNvPr>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19384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99993</xdr:rowOff>
    </xdr:from>
    <xdr:to>
      <xdr:col>5</xdr:col>
      <xdr:colOff>34925</xdr:colOff>
      <xdr:row>37</xdr:row>
      <xdr:rowOff>30143</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5600700" y="7053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72070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2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23,751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86963</xdr:rowOff>
    </xdr:from>
    <xdr:to>
      <xdr:col>4</xdr:col>
      <xdr:colOff>520700</xdr:colOff>
      <xdr:row>37</xdr:row>
      <xdr:rowOff>17113</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953000" y="7040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1890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26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24,435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63894</xdr:rowOff>
    </xdr:from>
    <xdr:to>
      <xdr:col>3</xdr:col>
      <xdr:colOff>955675</xdr:colOff>
      <xdr:row>36</xdr:row>
      <xdr:rowOff>165494</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4254500" y="701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150271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0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25,646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334042</xdr:rowOff>
    </xdr:from>
    <xdr:to>
      <xdr:col>3</xdr:col>
      <xdr:colOff>257175</xdr:colOff>
      <xdr:row>36</xdr:row>
      <xdr:rowOff>92742</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3556000" y="6944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77519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3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29,465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991</xdr:rowOff>
    </xdr:from>
    <xdr:to>
      <xdr:col>2</xdr:col>
      <xdr:colOff>692150</xdr:colOff>
      <xdr:row>36</xdr:row>
      <xdr:rowOff>102591</xdr:rowOff>
    </xdr:to>
    <xdr:sp macro="" textlink="">
      <xdr:nvSpPr>
        <xdr:cNvPr id="139" name="円/楕円 138">
          <a:extLst>
            <a:ext uri="{FF2B5EF4-FFF2-40B4-BE49-F238E27FC236}">
              <a16:creationId xmlns:a16="http://schemas.microsoft.com/office/drawing/2014/main" id="{00000000-0008-0000-0500-00008B000000}"/>
            </a:ext>
          </a:extLst>
        </xdr:cNvPr>
        <xdr:cNvSpPr/>
      </xdr:nvSpPr>
      <xdr:spPr bwMode="auto">
        <a:xfrm>
          <a:off x="2857500" y="6954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87368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4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静岡県南伊豆町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8,669
8,632
109.94
5,909,264
5,575,737
318,128
3,202,584
4,482,446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35.9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98650</xdr:rowOff>
    </xdr:from>
    <xdr:to>
      <xdr:col>6</xdr:col>
      <xdr:colOff>511175</xdr:colOff>
      <xdr:row>37</xdr:row>
      <xdr:rowOff>123088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442300"/>
          <a:ext cx="838200" cy="2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79709</xdr:rowOff>
    </xdr:from>
    <xdr:to>
      <xdr:col>5</xdr:col>
      <xdr:colOff>358775</xdr:colOff>
      <xdr:row>37</xdr:row>
      <xdr:rowOff>98650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23359"/>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91138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4"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79709</xdr:rowOff>
    </xdr:from>
    <xdr:to>
      <xdr:col>4</xdr:col>
      <xdr:colOff>155575</xdr:colOff>
      <xdr:row>37</xdr:row>
      <xdr:rowOff>113999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2335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113999</xdr:rowOff>
    </xdr:from>
    <xdr:to>
      <xdr:col>2</xdr:col>
      <xdr:colOff>638175</xdr:colOff>
      <xdr:row>37</xdr:row>
      <xdr:rowOff>122838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57649"/>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72288</xdr:rowOff>
    </xdr:from>
    <xdr:to>
      <xdr:col>6</xdr:col>
      <xdr:colOff>561975</xdr:colOff>
      <xdr:row>38</xdr:row>
      <xdr:rowOff>2439</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4159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50715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9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89,276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47850</xdr:rowOff>
    </xdr:from>
    <xdr:to>
      <xdr:col>5</xdr:col>
      <xdr:colOff>409575</xdr:colOff>
      <xdr:row>37</xdr:row>
      <xdr:rowOff>149450</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39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140577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8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91,521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28909</xdr:rowOff>
    </xdr:from>
    <xdr:to>
      <xdr:col>4</xdr:col>
      <xdr:colOff>206375</xdr:colOff>
      <xdr:row>37</xdr:row>
      <xdr:rowOff>130509</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37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121636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6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93,261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63199</xdr:rowOff>
    </xdr:from>
    <xdr:to>
      <xdr:col>3</xdr:col>
      <xdr:colOff>3175</xdr:colOff>
      <xdr:row>37</xdr:row>
      <xdr:rowOff>164799</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40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155925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9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90,111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72038</xdr:rowOff>
    </xdr:from>
    <xdr:to>
      <xdr:col>1</xdr:col>
      <xdr:colOff>485775</xdr:colOff>
      <xdr:row>38</xdr:row>
      <xdr:rowOff>2187</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4156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164765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0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138255</xdr:rowOff>
    </xdr:from>
    <xdr:to>
      <xdr:col>6</xdr:col>
      <xdr:colOff>511175</xdr:colOff>
      <xdr:row>55</xdr:row>
      <xdr:rowOff>153498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568005"/>
          <a:ext cx="838200" cy="1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a:extLst>
            <a:ext uri="{FF2B5EF4-FFF2-40B4-BE49-F238E27FC236}">
              <a16:creationId xmlns:a16="http://schemas.microsoft.com/office/drawing/2014/main" id="{00000000-0008-0000-0600-000078000000}"/>
            </a:ext>
          </a:extLst>
        </xdr:cNvPr>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138255</xdr:rowOff>
    </xdr:from>
    <xdr:to>
      <xdr:col>5</xdr:col>
      <xdr:colOff>358775</xdr:colOff>
      <xdr:row>55</xdr:row>
      <xdr:rowOff>170936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568005"/>
          <a:ext cx="889000" cy="3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a:extLst>
            <a:ext uri="{FF2B5EF4-FFF2-40B4-BE49-F238E27FC236}">
              <a16:creationId xmlns:a16="http://schemas.microsoft.com/office/drawing/2014/main" id="{00000000-0008-0000-0600-00007A000000}"/>
            </a:ext>
          </a:extLst>
        </xdr:cNvPr>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38848</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4"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170936</xdr:rowOff>
    </xdr:from>
    <xdr:to>
      <xdr:col>4</xdr:col>
      <xdr:colOff>155575</xdr:colOff>
      <xdr:row>56</xdr:row>
      <xdr:rowOff>117302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600686"/>
          <a:ext cx="889000" cy="11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117302</xdr:rowOff>
    </xdr:from>
    <xdr:to>
      <xdr:col>2</xdr:col>
      <xdr:colOff>638175</xdr:colOff>
      <xdr:row>57</xdr:row>
      <xdr:rowOff>3701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18502"/>
          <a:ext cx="889000" cy="5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a:extLst>
            <a:ext uri="{FF2B5EF4-FFF2-40B4-BE49-F238E27FC236}">
              <a16:creationId xmlns:a16="http://schemas.microsoft.com/office/drawing/2014/main" id="{00000000-0008-0000-0600-000082000000}"/>
            </a:ext>
          </a:extLst>
        </xdr:cNvPr>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102698</xdr:rowOff>
    </xdr:from>
    <xdr:to>
      <xdr:col>6</xdr:col>
      <xdr:colOff>561975</xdr:colOff>
      <xdr:row>56</xdr:row>
      <xdr:rowOff>32848</xdr:rowOff>
    </xdr:to>
    <xdr:sp macro="" textlink="">
      <xdr:nvSpPr>
        <xdr:cNvPr id="137" name="円/楕円 136">
          <a:extLst>
            <a:ext uri="{FF2B5EF4-FFF2-40B4-BE49-F238E27FC236}">
              <a16:creationId xmlns:a16="http://schemas.microsoft.com/office/drawing/2014/main" id="{00000000-0008-0000-0600-000089000000}"/>
            </a:ext>
          </a:extLst>
        </xdr:cNvPr>
        <xdr:cNvSpPr/>
      </xdr:nvSpPr>
      <xdr:spPr>
        <a:xfrm>
          <a:off x="4584700" y="95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81125</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10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109,482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87455</xdr:rowOff>
    </xdr:from>
    <xdr:to>
      <xdr:col>5</xdr:col>
      <xdr:colOff>409575</xdr:colOff>
      <xdr:row>56</xdr:row>
      <xdr:rowOff>17605</xdr:rowOff>
    </xdr:to>
    <xdr:sp macro="" textlink="">
      <xdr:nvSpPr>
        <xdr:cNvPr id="139" name="円/楕円 138">
          <a:extLst>
            <a:ext uri="{FF2B5EF4-FFF2-40B4-BE49-F238E27FC236}">
              <a16:creationId xmlns:a16="http://schemas.microsoft.com/office/drawing/2014/main" id="{00000000-0008-0000-0600-00008B000000}"/>
            </a:ext>
          </a:extLst>
        </xdr:cNvPr>
        <xdr:cNvSpPr/>
      </xdr:nvSpPr>
      <xdr:spPr>
        <a:xfrm>
          <a:off x="3746500" y="95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34132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4" y="9292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112,816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120136</xdr:rowOff>
    </xdr:from>
    <xdr:to>
      <xdr:col>4</xdr:col>
      <xdr:colOff>206375</xdr:colOff>
      <xdr:row>56</xdr:row>
      <xdr:rowOff>50286</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2857500" y="954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41413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4" y="964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105,668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66502</xdr:rowOff>
    </xdr:from>
    <xdr:to>
      <xdr:col>3</xdr:col>
      <xdr:colOff>3175</xdr:colOff>
      <xdr:row>56</xdr:row>
      <xdr:rowOff>168102</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1968500" y="966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159229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6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79,899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124351</xdr:rowOff>
    </xdr:from>
    <xdr:to>
      <xdr:col>1</xdr:col>
      <xdr:colOff>485775</xdr:colOff>
      <xdr:row>57</xdr:row>
      <xdr:rowOff>54501</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1079500" y="972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45628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1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14427</xdr:rowOff>
    </xdr:from>
    <xdr:to>
      <xdr:col>6</xdr:col>
      <xdr:colOff>511175</xdr:colOff>
      <xdr:row>79</xdr:row>
      <xdr:rowOff>10313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387527"/>
          <a:ext cx="838200" cy="16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a:extLst>
            <a:ext uri="{FF2B5EF4-FFF2-40B4-BE49-F238E27FC236}">
              <a16:creationId xmlns:a16="http://schemas.microsoft.com/office/drawing/2014/main" id="{00000000-0008-0000-0600-0000B3000000}"/>
            </a:ext>
          </a:extLst>
        </xdr:cNvPr>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14427</xdr:rowOff>
    </xdr:from>
    <xdr:to>
      <xdr:col>5</xdr:col>
      <xdr:colOff>358775</xdr:colOff>
      <xdr:row>78</xdr:row>
      <xdr:rowOff>132352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387527"/>
          <a:ext cx="889000" cy="1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132352</xdr:rowOff>
    </xdr:from>
    <xdr:to>
      <xdr:col>4</xdr:col>
      <xdr:colOff>155575</xdr:colOff>
      <xdr:row>78</xdr:row>
      <xdr:rowOff>166968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05452"/>
          <a:ext cx="889000" cy="3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157922</xdr:rowOff>
    </xdr:from>
    <xdr:to>
      <xdr:col>2</xdr:col>
      <xdr:colOff>638175</xdr:colOff>
      <xdr:row>78</xdr:row>
      <xdr:rowOff>166968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31022"/>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a:extLst>
            <a:ext uri="{FF2B5EF4-FFF2-40B4-BE49-F238E27FC236}">
              <a16:creationId xmlns:a16="http://schemas.microsoft.com/office/drawing/2014/main" id="{00000000-0008-0000-0600-0000BB000000}"/>
            </a:ext>
          </a:extLst>
        </xdr:cNvPr>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130963</xdr:rowOff>
    </xdr:from>
    <xdr:to>
      <xdr:col>6</xdr:col>
      <xdr:colOff>561975</xdr:colOff>
      <xdr:row>79</xdr:row>
      <xdr:rowOff>61113</xdr:rowOff>
    </xdr:to>
    <xdr:sp macro="" textlink="">
      <xdr:nvSpPr>
        <xdr:cNvPr id="196" name="円/楕円 195">
          <a:extLst>
            <a:ext uri="{FF2B5EF4-FFF2-40B4-BE49-F238E27FC236}">
              <a16:creationId xmlns:a16="http://schemas.microsoft.com/office/drawing/2014/main" id="{00000000-0008-0000-0600-0000C4000000}"/>
            </a:ext>
          </a:extLst>
        </xdr:cNvPr>
        <xdr:cNvSpPr/>
      </xdr:nvSpPr>
      <xdr:spPr>
        <a:xfrm>
          <a:off x="4584700" y="1350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45890</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1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135077</xdr:rowOff>
    </xdr:from>
    <xdr:to>
      <xdr:col>5</xdr:col>
      <xdr:colOff>409575</xdr:colOff>
      <xdr:row>78</xdr:row>
      <xdr:rowOff>65227</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3746500" y="1333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56354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7" y="1342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81552</xdr:rowOff>
    </xdr:from>
    <xdr:to>
      <xdr:col>4</xdr:col>
      <xdr:colOff>206375</xdr:colOff>
      <xdr:row>79</xdr:row>
      <xdr:rowOff>11702</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2857500" y="1345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2829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7" y="1354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116168</xdr:rowOff>
    </xdr:from>
    <xdr:to>
      <xdr:col>3</xdr:col>
      <xdr:colOff>3175</xdr:colOff>
      <xdr:row>79</xdr:row>
      <xdr:rowOff>46318</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1968500" y="134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37445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7" y="135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107122</xdr:rowOff>
    </xdr:from>
    <xdr:to>
      <xdr:col>1</xdr:col>
      <xdr:colOff>485775</xdr:colOff>
      <xdr:row>79</xdr:row>
      <xdr:rowOff>37272</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079500" y="1348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28399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7" y="1357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129623</xdr:rowOff>
    </xdr:from>
    <xdr:to>
      <xdr:col>6</xdr:col>
      <xdr:colOff>511175</xdr:colOff>
      <xdr:row>98</xdr:row>
      <xdr:rowOff>66833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760273"/>
          <a:ext cx="838200" cy="10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15822</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a:extLst>
            <a:ext uri="{FF2B5EF4-FFF2-40B4-BE49-F238E27FC236}">
              <a16:creationId xmlns:a16="http://schemas.microsoft.com/office/drawing/2014/main" id="{00000000-0008-0000-0600-0000ED000000}"/>
            </a:ext>
          </a:extLst>
        </xdr:cNvPr>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66833</xdr:rowOff>
    </xdr:from>
    <xdr:to>
      <xdr:col>5</xdr:col>
      <xdr:colOff>358775</xdr:colOff>
      <xdr:row>98</xdr:row>
      <xdr:rowOff>104439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868933"/>
          <a:ext cx="889000" cy="3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64324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104439</xdr:rowOff>
    </xdr:from>
    <xdr:to>
      <xdr:col>4</xdr:col>
      <xdr:colOff>155575</xdr:colOff>
      <xdr:row>99</xdr:row>
      <xdr:rowOff>58108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906539"/>
          <a:ext cx="889000" cy="12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a:extLst>
            <a:ext uri="{FF2B5EF4-FFF2-40B4-BE49-F238E27FC236}">
              <a16:creationId xmlns:a16="http://schemas.microsoft.com/office/drawing/2014/main" id="{00000000-0008-0000-0600-0000F2000000}"/>
            </a:ext>
          </a:extLst>
        </xdr:cNvPr>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115473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41859</xdr:rowOff>
    </xdr:from>
    <xdr:to>
      <xdr:col>2</xdr:col>
      <xdr:colOff>638175</xdr:colOff>
      <xdr:row>99</xdr:row>
      <xdr:rowOff>58108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7015409"/>
          <a:ext cx="889000" cy="1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a:extLst>
            <a:ext uri="{FF2B5EF4-FFF2-40B4-BE49-F238E27FC236}">
              <a16:creationId xmlns:a16="http://schemas.microsoft.com/office/drawing/2014/main" id="{00000000-0008-0000-0600-0000F5000000}"/>
            </a:ext>
          </a:extLst>
        </xdr:cNvPr>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28567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a:extLst>
            <a:ext uri="{FF2B5EF4-FFF2-40B4-BE49-F238E27FC236}">
              <a16:creationId xmlns:a16="http://schemas.microsoft.com/office/drawing/2014/main" id="{00000000-0008-0000-0600-0000F7000000}"/>
            </a:ext>
          </a:extLst>
        </xdr:cNvPr>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63219</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78823</xdr:rowOff>
    </xdr:from>
    <xdr:to>
      <xdr:col>6</xdr:col>
      <xdr:colOff>561975</xdr:colOff>
      <xdr:row>98</xdr:row>
      <xdr:rowOff>8973</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4584700" y="167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57250</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8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53,529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16033</xdr:rowOff>
    </xdr:from>
    <xdr:to>
      <xdr:col>5</xdr:col>
      <xdr:colOff>409575</xdr:colOff>
      <xdr:row>98</xdr:row>
      <xdr:rowOff>117633</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3746500" y="1681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108760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91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47,825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53639</xdr:rowOff>
    </xdr:from>
    <xdr:to>
      <xdr:col>4</xdr:col>
      <xdr:colOff>206375</xdr:colOff>
      <xdr:row>98</xdr:row>
      <xdr:rowOff>155239</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2857500" y="1685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146366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4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45,851</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7308</xdr:rowOff>
    </xdr:from>
    <xdr:to>
      <xdr:col>3</xdr:col>
      <xdr:colOff>3175</xdr:colOff>
      <xdr:row>99</xdr:row>
      <xdr:rowOff>108908</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1968500" y="1698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100035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707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162509</xdr:rowOff>
    </xdr:from>
    <xdr:to>
      <xdr:col>1</xdr:col>
      <xdr:colOff>485775</xdr:colOff>
      <xdr:row>99</xdr:row>
      <xdr:rowOff>92659</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1079500" y="1696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83786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705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133958</xdr:rowOff>
    </xdr:from>
    <xdr:to>
      <xdr:col>15</xdr:col>
      <xdr:colOff>180975</xdr:colOff>
      <xdr:row>36</xdr:row>
      <xdr:rowOff>136804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306158"/>
          <a:ext cx="838200" cy="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66927</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39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a:extLst>
            <a:ext uri="{FF2B5EF4-FFF2-40B4-BE49-F238E27FC236}">
              <a16:creationId xmlns:a16="http://schemas.microsoft.com/office/drawing/2014/main" id="{00000000-0008-0000-0600-000026010000}"/>
            </a:ext>
          </a:extLst>
        </xdr:cNvPr>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133958</xdr:rowOff>
    </xdr:from>
    <xdr:to>
      <xdr:col>14</xdr:col>
      <xdr:colOff>28575</xdr:colOff>
      <xdr:row>37</xdr:row>
      <xdr:rowOff>44797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306158"/>
          <a:ext cx="889000" cy="8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33586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4"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39261</xdr:rowOff>
    </xdr:from>
    <xdr:to>
      <xdr:col>12</xdr:col>
      <xdr:colOff>511175</xdr:colOff>
      <xdr:row>37</xdr:row>
      <xdr:rowOff>44797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382911"/>
          <a:ext cx="889000" cy="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39261</xdr:rowOff>
    </xdr:from>
    <xdr:to>
      <xdr:col>11</xdr:col>
      <xdr:colOff>307975</xdr:colOff>
      <xdr:row>37</xdr:row>
      <xdr:rowOff>68198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82911"/>
          <a:ext cx="889000" cy="2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102821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44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86004</xdr:rowOff>
    </xdr:from>
    <xdr:to>
      <xdr:col>15</xdr:col>
      <xdr:colOff>231775</xdr:colOff>
      <xdr:row>37</xdr:row>
      <xdr:rowOff>16154</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10426700" y="62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108881</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110,760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83158</xdr:rowOff>
    </xdr:from>
    <xdr:to>
      <xdr:col>14</xdr:col>
      <xdr:colOff>79375</xdr:colOff>
      <xdr:row>37</xdr:row>
      <xdr:rowOff>13308</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9588500" y="62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29835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4" y="603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111,507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165447</xdr:rowOff>
    </xdr:from>
    <xdr:to>
      <xdr:col>12</xdr:col>
      <xdr:colOff>561975</xdr:colOff>
      <xdr:row>37</xdr:row>
      <xdr:rowOff>95597</xdr:rowOff>
    </xdr:to>
    <xdr:sp macro="" textlink="">
      <xdr:nvSpPr>
        <xdr:cNvPr id="315" name="円/楕円 314">
          <a:extLst>
            <a:ext uri="{FF2B5EF4-FFF2-40B4-BE49-F238E27FC236}">
              <a16:creationId xmlns:a16="http://schemas.microsoft.com/office/drawing/2014/main" id="{00000000-0008-0000-0600-00003B010000}"/>
            </a:ext>
          </a:extLst>
        </xdr:cNvPr>
        <xdr:cNvSpPr/>
      </xdr:nvSpPr>
      <xdr:spPr>
        <a:xfrm>
          <a:off x="8699500" y="633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86724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3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89,909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159911</xdr:rowOff>
    </xdr:from>
    <xdr:to>
      <xdr:col>11</xdr:col>
      <xdr:colOff>358775</xdr:colOff>
      <xdr:row>37</xdr:row>
      <xdr:rowOff>90061</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7810500" y="633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106588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10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91,362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17398</xdr:rowOff>
    </xdr:from>
    <xdr:to>
      <xdr:col>10</xdr:col>
      <xdr:colOff>155575</xdr:colOff>
      <xdr:row>37</xdr:row>
      <xdr:rowOff>118998</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6921500" y="63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110125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5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64634</xdr:rowOff>
    </xdr:from>
    <xdr:to>
      <xdr:col>15</xdr:col>
      <xdr:colOff>180975</xdr:colOff>
      <xdr:row>57</xdr:row>
      <xdr:rowOff>168030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837284"/>
          <a:ext cx="838200" cy="10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168030</xdr:rowOff>
    </xdr:from>
    <xdr:to>
      <xdr:col>14</xdr:col>
      <xdr:colOff>28575</xdr:colOff>
      <xdr:row>58</xdr:row>
      <xdr:rowOff>139912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940680"/>
          <a:ext cx="889000" cy="1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a:extLst>
            <a:ext uri="{FF2B5EF4-FFF2-40B4-BE49-F238E27FC236}">
              <a16:creationId xmlns:a16="http://schemas.microsoft.com/office/drawing/2014/main" id="{00000000-0008-0000-0600-000063010000}"/>
            </a:ext>
          </a:extLst>
        </xdr:cNvPr>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149180</xdr:rowOff>
    </xdr:from>
    <xdr:to>
      <xdr:col>12</xdr:col>
      <xdr:colOff>511175</xdr:colOff>
      <xdr:row>58</xdr:row>
      <xdr:rowOff>139912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921830"/>
          <a:ext cx="889000" cy="16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a:extLst>
            <a:ext uri="{FF2B5EF4-FFF2-40B4-BE49-F238E27FC236}">
              <a16:creationId xmlns:a16="http://schemas.microsoft.com/office/drawing/2014/main" id="{00000000-0008-0000-0600-000066010000}"/>
            </a:ext>
          </a:extLst>
        </xdr:cNvPr>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118249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4" y="95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149180</xdr:rowOff>
    </xdr:from>
    <xdr:to>
      <xdr:col>11</xdr:col>
      <xdr:colOff>307975</xdr:colOff>
      <xdr:row>58</xdr:row>
      <xdr:rowOff>138838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921830"/>
          <a:ext cx="889000" cy="16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a:extLst>
            <a:ext uri="{FF2B5EF4-FFF2-40B4-BE49-F238E27FC236}">
              <a16:creationId xmlns:a16="http://schemas.microsoft.com/office/drawing/2014/main" id="{00000000-0008-0000-0600-000069010000}"/>
            </a:ext>
          </a:extLst>
        </xdr:cNvPr>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118284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4" y="954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a:extLst>
            <a:ext uri="{FF2B5EF4-FFF2-40B4-BE49-F238E27FC236}">
              <a16:creationId xmlns:a16="http://schemas.microsoft.com/office/drawing/2014/main" id="{00000000-0008-0000-0600-00006B010000}"/>
            </a:ext>
          </a:extLst>
        </xdr:cNvPr>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27974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6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13834</xdr:rowOff>
    </xdr:from>
    <xdr:to>
      <xdr:col>15</xdr:col>
      <xdr:colOff>231775</xdr:colOff>
      <xdr:row>57</xdr:row>
      <xdr:rowOff>115434</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10426700" y="978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163711</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6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115,486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117230</xdr:rowOff>
    </xdr:from>
    <xdr:to>
      <xdr:col>14</xdr:col>
      <xdr:colOff>79375</xdr:colOff>
      <xdr:row>58</xdr:row>
      <xdr:rowOff>47380</xdr:rowOff>
    </xdr:to>
    <xdr:sp macro="" textlink="">
      <xdr:nvSpPr>
        <xdr:cNvPr id="372" name="円/楕円 371">
          <a:extLst>
            <a:ext uri="{FF2B5EF4-FFF2-40B4-BE49-F238E27FC236}">
              <a16:creationId xmlns:a16="http://schemas.microsoft.com/office/drawing/2014/main" id="{00000000-0008-0000-0600-000074010000}"/>
            </a:ext>
          </a:extLst>
        </xdr:cNvPr>
        <xdr:cNvSpPr/>
      </xdr:nvSpPr>
      <xdr:spPr>
        <a:xfrm>
          <a:off x="9588500" y="98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38507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98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83,825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89112</xdr:rowOff>
    </xdr:from>
    <xdr:to>
      <xdr:col>12</xdr:col>
      <xdr:colOff>561975</xdr:colOff>
      <xdr:row>59</xdr:row>
      <xdr:rowOff>19262</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8699500" y="1003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10389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2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39,935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98380</xdr:rowOff>
    </xdr:from>
    <xdr:to>
      <xdr:col>11</xdr:col>
      <xdr:colOff>358775</xdr:colOff>
      <xdr:row>58</xdr:row>
      <xdr:rowOff>28530</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7810500" y="98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19657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96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89,597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88038</xdr:rowOff>
    </xdr:from>
    <xdr:to>
      <xdr:col>10</xdr:col>
      <xdr:colOff>155575</xdr:colOff>
      <xdr:row>59</xdr:row>
      <xdr:rowOff>18188</xdr:rowOff>
    </xdr:to>
    <xdr:sp macro="" textlink="">
      <xdr:nvSpPr>
        <xdr:cNvPr id="378" name="円/楕円 377">
          <a:extLst>
            <a:ext uri="{FF2B5EF4-FFF2-40B4-BE49-F238E27FC236}">
              <a16:creationId xmlns:a16="http://schemas.microsoft.com/office/drawing/2014/main" id="{00000000-0008-0000-0600-00007A010000}"/>
            </a:ext>
          </a:extLst>
        </xdr:cNvPr>
        <xdr:cNvSpPr/>
      </xdr:nvSpPr>
      <xdr:spPr>
        <a:xfrm>
          <a:off x="6921500" y="100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9315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2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144783</xdr:rowOff>
    </xdr:from>
    <xdr:to>
      <xdr:col>15</xdr:col>
      <xdr:colOff>180975</xdr:colOff>
      <xdr:row>78</xdr:row>
      <xdr:rowOff>131004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346433"/>
          <a:ext cx="838200" cy="15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a:extLst>
            <a:ext uri="{FF2B5EF4-FFF2-40B4-BE49-F238E27FC236}">
              <a16:creationId xmlns:a16="http://schemas.microsoft.com/office/drawing/2014/main" id="{00000000-0008-0000-0600-000098010000}"/>
            </a:ext>
          </a:extLst>
        </xdr:cNvPr>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110590</xdr:rowOff>
    </xdr:from>
    <xdr:to>
      <xdr:col>14</xdr:col>
      <xdr:colOff>28575</xdr:colOff>
      <xdr:row>78</xdr:row>
      <xdr:rowOff>131004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83690"/>
          <a:ext cx="889000" cy="2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a:extLst>
            <a:ext uri="{FF2B5EF4-FFF2-40B4-BE49-F238E27FC236}">
              <a16:creationId xmlns:a16="http://schemas.microsoft.com/office/drawing/2014/main" id="{00000000-0008-0000-0600-00009A010000}"/>
            </a:ext>
          </a:extLst>
        </xdr:cNvPr>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a:extLst>
            <a:ext uri="{FF2B5EF4-FFF2-40B4-BE49-F238E27FC236}">
              <a16:creationId xmlns:a16="http://schemas.microsoft.com/office/drawing/2014/main" id="{00000000-0008-0000-0600-00009C010000}"/>
            </a:ext>
          </a:extLst>
        </xdr:cNvPr>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93983</xdr:rowOff>
    </xdr:from>
    <xdr:to>
      <xdr:col>15</xdr:col>
      <xdr:colOff>231775</xdr:colOff>
      <xdr:row>78</xdr:row>
      <xdr:rowOff>24133</xdr:rowOff>
    </xdr:to>
    <xdr:sp macro="" textlink="">
      <xdr:nvSpPr>
        <xdr:cNvPr id="419" name="円/楕円 418">
          <a:extLst>
            <a:ext uri="{FF2B5EF4-FFF2-40B4-BE49-F238E27FC236}">
              <a16:creationId xmlns:a16="http://schemas.microsoft.com/office/drawing/2014/main" id="{00000000-0008-0000-0600-0000A3010000}"/>
            </a:ext>
          </a:extLst>
        </xdr:cNvPr>
        <xdr:cNvSpPr/>
      </xdr:nvSpPr>
      <xdr:spPr>
        <a:xfrm>
          <a:off x="10426700" y="1329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72410</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27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36,388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80204</xdr:rowOff>
    </xdr:from>
    <xdr:to>
      <xdr:col>14</xdr:col>
      <xdr:colOff>79375</xdr:colOff>
      <xdr:row>79</xdr:row>
      <xdr:rowOff>10354</xdr:rowOff>
    </xdr:to>
    <xdr:sp macro="" textlink="">
      <xdr:nvSpPr>
        <xdr:cNvPr id="421" name="円/楕円 420">
          <a:extLst>
            <a:ext uri="{FF2B5EF4-FFF2-40B4-BE49-F238E27FC236}">
              <a16:creationId xmlns:a16="http://schemas.microsoft.com/office/drawing/2014/main" id="{00000000-0008-0000-0600-0000A5010000}"/>
            </a:ext>
          </a:extLst>
        </xdr:cNvPr>
        <xdr:cNvSpPr/>
      </xdr:nvSpPr>
      <xdr:spPr>
        <a:xfrm>
          <a:off x="9588500" y="1345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1481</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7" y="1354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59790</xdr:rowOff>
    </xdr:from>
    <xdr:to>
      <xdr:col>12</xdr:col>
      <xdr:colOff>561975</xdr:colOff>
      <xdr:row>78</xdr:row>
      <xdr:rowOff>161390</xdr:rowOff>
    </xdr:to>
    <xdr:sp macro="" textlink="">
      <xdr:nvSpPr>
        <xdr:cNvPr id="423" name="円/楕円 422">
          <a:extLst>
            <a:ext uri="{FF2B5EF4-FFF2-40B4-BE49-F238E27FC236}">
              <a16:creationId xmlns:a16="http://schemas.microsoft.com/office/drawing/2014/main" id="{00000000-0008-0000-0600-0000A7010000}"/>
            </a:ext>
          </a:extLst>
        </xdr:cNvPr>
        <xdr:cNvSpPr/>
      </xdr:nvSpPr>
      <xdr:spPr>
        <a:xfrm>
          <a:off x="8699500" y="1343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152517</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7" y="135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137167</xdr:rowOff>
    </xdr:from>
    <xdr:to>
      <xdr:col>15</xdr:col>
      <xdr:colOff>180975</xdr:colOff>
      <xdr:row>97</xdr:row>
      <xdr:rowOff>55059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9639300" y="16596367"/>
          <a:ext cx="838200" cy="8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a:extLst>
            <a:ext uri="{FF2B5EF4-FFF2-40B4-BE49-F238E27FC236}">
              <a16:creationId xmlns:a16="http://schemas.microsoft.com/office/drawing/2014/main" id="{00000000-0008-0000-0600-0000C5010000}"/>
            </a:ext>
          </a:extLst>
        </xdr:cNvPr>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137167</xdr:rowOff>
    </xdr:from>
    <xdr:to>
      <xdr:col>14</xdr:col>
      <xdr:colOff>28575</xdr:colOff>
      <xdr:row>98</xdr:row>
      <xdr:rowOff>4812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8750300" y="16596367"/>
          <a:ext cx="889000" cy="21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a:extLst>
            <a:ext uri="{FF2B5EF4-FFF2-40B4-BE49-F238E27FC236}">
              <a16:creationId xmlns:a16="http://schemas.microsoft.com/office/drawing/2014/main" id="{00000000-0008-0000-0600-0000C7010000}"/>
            </a:ext>
          </a:extLst>
        </xdr:cNvPr>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154173</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a:extLst>
            <a:ext uri="{FF2B5EF4-FFF2-40B4-BE49-F238E27FC236}">
              <a16:creationId xmlns:a16="http://schemas.microsoft.com/office/drawing/2014/main" id="{00000000-0008-0000-0600-0000C9010000}"/>
            </a:ext>
          </a:extLst>
        </xdr:cNvPr>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4259</xdr:rowOff>
    </xdr:from>
    <xdr:to>
      <xdr:col>15</xdr:col>
      <xdr:colOff>231775</xdr:colOff>
      <xdr:row>97</xdr:row>
      <xdr:rowOff>105859</xdr:rowOff>
    </xdr:to>
    <xdr:sp macro="" textlink="">
      <xdr:nvSpPr>
        <xdr:cNvPr id="464" name="円/楕円 463">
          <a:extLst>
            <a:ext uri="{FF2B5EF4-FFF2-40B4-BE49-F238E27FC236}">
              <a16:creationId xmlns:a16="http://schemas.microsoft.com/office/drawing/2014/main" id="{00000000-0008-0000-0600-0000D0010000}"/>
            </a:ext>
          </a:extLst>
        </xdr:cNvPr>
        <xdr:cNvSpPr/>
      </xdr:nvSpPr>
      <xdr:spPr>
        <a:xfrm>
          <a:off x="10426700" y="1663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154136</xdr:rowOff>
    </xdr:from>
    <xdr:ext cx="534377" cy="259045"/>
    <xdr:sp macro="" textlink="">
      <xdr:nvSpPr>
        <xdr:cNvPr id="465" name="普通建設事業費 （ うち更新整備　）該当値テキスト">
          <a:extLst>
            <a:ext uri="{FF2B5EF4-FFF2-40B4-BE49-F238E27FC236}">
              <a16:creationId xmlns:a16="http://schemas.microsoft.com/office/drawing/2014/main" id="{00000000-0008-0000-0600-0000D1010000}"/>
            </a:ext>
          </a:extLst>
        </xdr:cNvPr>
        <xdr:cNvSpPr txBox="1"/>
      </xdr:nvSpPr>
      <xdr:spPr>
        <a:xfrm>
          <a:off x="10528300" y="1661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56,013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86367</xdr:rowOff>
    </xdr:from>
    <xdr:to>
      <xdr:col>14</xdr:col>
      <xdr:colOff>79375</xdr:colOff>
      <xdr:row>97</xdr:row>
      <xdr:rowOff>16517</xdr:rowOff>
    </xdr:to>
    <xdr:sp macro="" textlink="">
      <xdr:nvSpPr>
        <xdr:cNvPr id="466" name="円/楕円 465">
          <a:extLst>
            <a:ext uri="{FF2B5EF4-FFF2-40B4-BE49-F238E27FC236}">
              <a16:creationId xmlns:a16="http://schemas.microsoft.com/office/drawing/2014/main" id="{00000000-0008-0000-0600-0000D2010000}"/>
            </a:ext>
          </a:extLst>
        </xdr:cNvPr>
        <xdr:cNvSpPr/>
      </xdr:nvSpPr>
      <xdr:spPr>
        <a:xfrm>
          <a:off x="9588500" y="1654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33044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2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75,554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125462</xdr:rowOff>
    </xdr:from>
    <xdr:to>
      <xdr:col>12</xdr:col>
      <xdr:colOff>561975</xdr:colOff>
      <xdr:row>98</xdr:row>
      <xdr:rowOff>55612</xdr:rowOff>
    </xdr:to>
    <xdr:sp macro="" textlink="">
      <xdr:nvSpPr>
        <xdr:cNvPr id="468" name="円/楕円 467">
          <a:extLst>
            <a:ext uri="{FF2B5EF4-FFF2-40B4-BE49-F238E27FC236}">
              <a16:creationId xmlns:a16="http://schemas.microsoft.com/office/drawing/2014/main" id="{00000000-0008-0000-0600-0000D4010000}"/>
            </a:ext>
          </a:extLst>
        </xdr:cNvPr>
        <xdr:cNvSpPr/>
      </xdr:nvSpPr>
      <xdr:spPr>
        <a:xfrm>
          <a:off x="8699500" y="167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46739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84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a:extLst>
            <a:ext uri="{FF2B5EF4-FFF2-40B4-BE49-F238E27FC236}">
              <a16:creationId xmlns:a16="http://schemas.microsoft.com/office/drawing/2014/main" id="{00000000-0008-0000-0600-0000E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a:extLst>
            <a:ext uri="{FF2B5EF4-FFF2-40B4-BE49-F238E27FC236}">
              <a16:creationId xmlns:a16="http://schemas.microsoft.com/office/drawing/2014/main" id="{00000000-0008-0000-0600-0000F0010000}"/>
            </a:ext>
          </a:extLst>
        </xdr:cNvPr>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26936</xdr:rowOff>
    </xdr:from>
    <xdr:to>
      <xdr:col>23</xdr:col>
      <xdr:colOff>517525</xdr:colOff>
      <xdr:row>39</xdr:row>
      <xdr:rowOff>31877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5481300" y="6713486"/>
          <a:ext cx="8382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a:extLst>
            <a:ext uri="{FF2B5EF4-FFF2-40B4-BE49-F238E27FC236}">
              <a16:creationId xmlns:a16="http://schemas.microsoft.com/office/drawing/2014/main" id="{00000000-0008-0000-0600-0000F3010000}"/>
            </a:ext>
          </a:extLst>
        </xdr:cNvPr>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a:extLst>
            <a:ext uri="{FF2B5EF4-FFF2-40B4-BE49-F238E27FC236}">
              <a16:creationId xmlns:a16="http://schemas.microsoft.com/office/drawing/2014/main" id="{00000000-0008-0000-0600-0000F4010000}"/>
            </a:ext>
          </a:extLst>
        </xdr:cNvPr>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26936</xdr:rowOff>
    </xdr:from>
    <xdr:to>
      <xdr:col>22</xdr:col>
      <xdr:colOff>365125</xdr:colOff>
      <xdr:row>39</xdr:row>
      <xdr:rowOff>30950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4592300" y="6713486"/>
          <a:ext cx="889000" cy="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a:extLst>
            <a:ext uri="{FF2B5EF4-FFF2-40B4-BE49-F238E27FC236}">
              <a16:creationId xmlns:a16="http://schemas.microsoft.com/office/drawing/2014/main" id="{00000000-0008-0000-0600-0000F6010000}"/>
            </a:ext>
          </a:extLst>
        </xdr:cNvPr>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2642</xdr:rowOff>
    </xdr:from>
    <xdr:to>
      <xdr:col>21</xdr:col>
      <xdr:colOff>161925</xdr:colOff>
      <xdr:row>39</xdr:row>
      <xdr:rowOff>30950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3703300" y="6689192"/>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a:extLst>
            <a:ext uri="{FF2B5EF4-FFF2-40B4-BE49-F238E27FC236}">
              <a16:creationId xmlns:a16="http://schemas.microsoft.com/office/drawing/2014/main" id="{00000000-0008-0000-0600-0000F9010000}"/>
            </a:ext>
          </a:extLst>
        </xdr:cNvPr>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2642</xdr:rowOff>
    </xdr:from>
    <xdr:to>
      <xdr:col>19</xdr:col>
      <xdr:colOff>644525</xdr:colOff>
      <xdr:row>39</xdr:row>
      <xdr:rowOff>23965</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2814300" y="6689192"/>
          <a:ext cx="889000" cy="2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a:extLst>
            <a:ext uri="{FF2B5EF4-FFF2-40B4-BE49-F238E27FC236}">
              <a16:creationId xmlns:a16="http://schemas.microsoft.com/office/drawing/2014/main" id="{00000000-0008-0000-0600-0000FC010000}"/>
            </a:ext>
          </a:extLst>
        </xdr:cNvPr>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a:extLst>
            <a:ext uri="{FF2B5EF4-FFF2-40B4-BE49-F238E27FC236}">
              <a16:creationId xmlns:a16="http://schemas.microsoft.com/office/drawing/2014/main" id="{00000000-0008-0000-0600-0000FE010000}"/>
            </a:ext>
          </a:extLst>
        </xdr:cNvPr>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152527</xdr:rowOff>
    </xdr:from>
    <xdr:to>
      <xdr:col>23</xdr:col>
      <xdr:colOff>568325</xdr:colOff>
      <xdr:row>39</xdr:row>
      <xdr:rowOff>82677</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6268700" y="666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67454</xdr:rowOff>
    </xdr:from>
    <xdr:ext cx="378565" cy="259045"/>
    <xdr:sp macro="" textlink="">
      <xdr:nvSpPr>
        <xdr:cNvPr id="518" name="災害復旧事業費該当値テキスト">
          <a:extLst>
            <a:ext uri="{FF2B5EF4-FFF2-40B4-BE49-F238E27FC236}">
              <a16:creationId xmlns:a16="http://schemas.microsoft.com/office/drawing/2014/main" id="{00000000-0008-0000-0600-000006020000}"/>
            </a:ext>
          </a:extLst>
        </xdr:cNvPr>
        <xdr:cNvSpPr txBox="1"/>
      </xdr:nvSpPr>
      <xdr:spPr>
        <a:xfrm>
          <a:off x="16370300" y="6582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147586</xdr:rowOff>
    </xdr:from>
    <xdr:to>
      <xdr:col>22</xdr:col>
      <xdr:colOff>415925</xdr:colOff>
      <xdr:row>39</xdr:row>
      <xdr:rowOff>77736</xdr:rowOff>
    </xdr:to>
    <xdr:sp macro="" textlink="">
      <xdr:nvSpPr>
        <xdr:cNvPr id="519" name="円/楕円 518">
          <a:extLst>
            <a:ext uri="{FF2B5EF4-FFF2-40B4-BE49-F238E27FC236}">
              <a16:creationId xmlns:a16="http://schemas.microsoft.com/office/drawing/2014/main" id="{00000000-0008-0000-0600-000007020000}"/>
            </a:ext>
          </a:extLst>
        </xdr:cNvPr>
        <xdr:cNvSpPr/>
      </xdr:nvSpPr>
      <xdr:spPr>
        <a:xfrm>
          <a:off x="15430500" y="666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68863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7" y="675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151600</xdr:rowOff>
    </xdr:from>
    <xdr:to>
      <xdr:col>21</xdr:col>
      <xdr:colOff>212725</xdr:colOff>
      <xdr:row>39</xdr:row>
      <xdr:rowOff>81750</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4541500" y="66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72877</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7" y="67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123292</xdr:rowOff>
    </xdr:from>
    <xdr:to>
      <xdr:col>20</xdr:col>
      <xdr:colOff>9525</xdr:colOff>
      <xdr:row>39</xdr:row>
      <xdr:rowOff>53442</xdr:rowOff>
    </xdr:to>
    <xdr:sp macro="" textlink="">
      <xdr:nvSpPr>
        <xdr:cNvPr id="523" name="円/楕円 522">
          <a:extLst>
            <a:ext uri="{FF2B5EF4-FFF2-40B4-BE49-F238E27FC236}">
              <a16:creationId xmlns:a16="http://schemas.microsoft.com/office/drawing/2014/main" id="{00000000-0008-0000-0600-00000B020000}"/>
            </a:ext>
          </a:extLst>
        </xdr:cNvPr>
        <xdr:cNvSpPr/>
      </xdr:nvSpPr>
      <xdr:spPr>
        <a:xfrm>
          <a:off x="13652500" y="663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44569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7" y="67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144615</xdr:rowOff>
    </xdr:from>
    <xdr:to>
      <xdr:col>18</xdr:col>
      <xdr:colOff>492125</xdr:colOff>
      <xdr:row>39</xdr:row>
      <xdr:rowOff>74765</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2763500" y="66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65892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7" y="675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a:extLst>
            <a:ext uri="{FF2B5EF4-FFF2-40B4-BE49-F238E27FC236}">
              <a16:creationId xmlns:a16="http://schemas.microsoft.com/office/drawing/2014/main" id="{00000000-0008-0000-0600-00001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a:extLst>
            <a:ext uri="{FF2B5EF4-FFF2-40B4-BE49-F238E27FC236}">
              <a16:creationId xmlns:a16="http://schemas.microsoft.com/office/drawing/2014/main" id="{00000000-0008-0000-0600-00002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a:extLst>
            <a:ext uri="{FF2B5EF4-FFF2-40B4-BE49-F238E27FC236}">
              <a16:creationId xmlns:a16="http://schemas.microsoft.com/office/drawing/2014/main" id="{00000000-0008-0000-0600-00002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a:extLst>
            <a:ext uri="{FF2B5EF4-FFF2-40B4-BE49-F238E27FC236}">
              <a16:creationId xmlns:a16="http://schemas.microsoft.com/office/drawing/2014/main" id="{00000000-0008-0000-0600-00002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a:extLst>
            <a:ext uri="{FF2B5EF4-FFF2-40B4-BE49-F238E27FC236}">
              <a16:creationId xmlns:a16="http://schemas.microsoft.com/office/drawing/2014/main" id="{00000000-0008-0000-0600-00002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a:extLst>
            <a:ext uri="{FF2B5EF4-FFF2-40B4-BE49-F238E27FC236}">
              <a16:creationId xmlns:a16="http://schemas.microsoft.com/office/drawing/2014/main" id="{00000000-0008-0000-0600-00002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a:extLst>
            <a:ext uri="{FF2B5EF4-FFF2-40B4-BE49-F238E27FC236}">
              <a16:creationId xmlns:a16="http://schemas.microsoft.com/office/drawing/2014/main" id="{00000000-0008-0000-0600-00002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a:extLst>
            <a:ext uri="{FF2B5EF4-FFF2-40B4-BE49-F238E27FC236}">
              <a16:creationId xmlns:a16="http://schemas.microsoft.com/office/drawing/2014/main" id="{00000000-0008-0000-0600-00002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a:extLst>
            <a:ext uri="{FF2B5EF4-FFF2-40B4-BE49-F238E27FC236}">
              <a16:creationId xmlns:a16="http://schemas.microsoft.com/office/drawing/2014/main" id="{00000000-0008-0000-0600-00003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a:extLst>
            <a:ext uri="{FF2B5EF4-FFF2-40B4-BE49-F238E27FC236}">
              <a16:creationId xmlns:a16="http://schemas.microsoft.com/office/drawing/2014/main" id="{00000000-0008-0000-0600-000054020000}"/>
            </a:ext>
          </a:extLst>
        </xdr:cNvPr>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a:extLst>
            <a:ext uri="{FF2B5EF4-FFF2-40B4-BE49-F238E27FC236}">
              <a16:creationId xmlns:a16="http://schemas.microsoft.com/office/drawing/2014/main" id="{00000000-0008-0000-0600-000056020000}"/>
            </a:ext>
          </a:extLst>
        </xdr:cNvPr>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84241</xdr:rowOff>
    </xdr:from>
    <xdr:to>
      <xdr:col>23</xdr:col>
      <xdr:colOff>517525</xdr:colOff>
      <xdr:row>76</xdr:row>
      <xdr:rowOff>84533</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5481300" y="13114441"/>
          <a:ext cx="8382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1" name="公債費平均値テキスト">
          <a:extLst>
            <a:ext uri="{FF2B5EF4-FFF2-40B4-BE49-F238E27FC236}">
              <a16:creationId xmlns:a16="http://schemas.microsoft.com/office/drawing/2014/main" id="{00000000-0008-0000-0600-000059020000}"/>
            </a:ext>
          </a:extLst>
        </xdr:cNvPr>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a:extLst>
            <a:ext uri="{FF2B5EF4-FFF2-40B4-BE49-F238E27FC236}">
              <a16:creationId xmlns:a16="http://schemas.microsoft.com/office/drawing/2014/main" id="{00000000-0008-0000-0600-00005A020000}"/>
            </a:ext>
          </a:extLst>
        </xdr:cNvPr>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71879</xdr:rowOff>
    </xdr:from>
    <xdr:to>
      <xdr:col>22</xdr:col>
      <xdr:colOff>365125</xdr:colOff>
      <xdr:row>76</xdr:row>
      <xdr:rowOff>84241</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4592300" y="13102079"/>
          <a:ext cx="889000" cy="1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a:extLst>
            <a:ext uri="{FF2B5EF4-FFF2-40B4-BE49-F238E27FC236}">
              <a16:creationId xmlns:a16="http://schemas.microsoft.com/office/drawing/2014/main" id="{00000000-0008-0000-0600-00005C020000}"/>
            </a:ext>
          </a:extLst>
        </xdr:cNvPr>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71879</xdr:rowOff>
    </xdr:from>
    <xdr:to>
      <xdr:col>21</xdr:col>
      <xdr:colOff>161925</xdr:colOff>
      <xdr:row>76</xdr:row>
      <xdr:rowOff>72794</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flipV="1">
          <a:off x="13703300" y="1310207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a:extLst>
            <a:ext uri="{FF2B5EF4-FFF2-40B4-BE49-F238E27FC236}">
              <a16:creationId xmlns:a16="http://schemas.microsoft.com/office/drawing/2014/main" id="{00000000-0008-0000-0600-00005F020000}"/>
            </a:ext>
          </a:extLst>
        </xdr:cNvPr>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55066</xdr:rowOff>
    </xdr:from>
    <xdr:to>
      <xdr:col>19</xdr:col>
      <xdr:colOff>644525</xdr:colOff>
      <xdr:row>76</xdr:row>
      <xdr:rowOff>72794</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814300" y="13085266"/>
          <a:ext cx="889000" cy="1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a:extLst>
            <a:ext uri="{FF2B5EF4-FFF2-40B4-BE49-F238E27FC236}">
              <a16:creationId xmlns:a16="http://schemas.microsoft.com/office/drawing/2014/main" id="{00000000-0008-0000-0600-000062020000}"/>
            </a:ext>
          </a:extLst>
        </xdr:cNvPr>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a:extLst>
            <a:ext uri="{FF2B5EF4-FFF2-40B4-BE49-F238E27FC236}">
              <a16:creationId xmlns:a16="http://schemas.microsoft.com/office/drawing/2014/main" id="{00000000-0008-0000-0600-000064020000}"/>
            </a:ext>
          </a:extLst>
        </xdr:cNvPr>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33733</xdr:rowOff>
    </xdr:from>
    <xdr:to>
      <xdr:col>23</xdr:col>
      <xdr:colOff>568325</xdr:colOff>
      <xdr:row>76</xdr:row>
      <xdr:rowOff>135333</xdr:rowOff>
    </xdr:to>
    <xdr:sp macro="" textlink="">
      <xdr:nvSpPr>
        <xdr:cNvPr id="619" name="円/楕円 618">
          <a:extLst>
            <a:ext uri="{FF2B5EF4-FFF2-40B4-BE49-F238E27FC236}">
              <a16:creationId xmlns:a16="http://schemas.microsoft.com/office/drawing/2014/main" id="{00000000-0008-0000-0600-00006B020000}"/>
            </a:ext>
          </a:extLst>
        </xdr:cNvPr>
        <xdr:cNvSpPr/>
      </xdr:nvSpPr>
      <xdr:spPr>
        <a:xfrm>
          <a:off x="16268700" y="1306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12160</xdr:rowOff>
    </xdr:from>
    <xdr:ext cx="534377" cy="259045"/>
    <xdr:sp macro="" textlink="">
      <xdr:nvSpPr>
        <xdr:cNvPr id="620" name="公債費該当値テキスト">
          <a:extLst>
            <a:ext uri="{FF2B5EF4-FFF2-40B4-BE49-F238E27FC236}">
              <a16:creationId xmlns:a16="http://schemas.microsoft.com/office/drawing/2014/main" id="{00000000-0008-0000-0600-00006C020000}"/>
            </a:ext>
          </a:extLst>
        </xdr:cNvPr>
        <xdr:cNvSpPr txBox="1"/>
      </xdr:nvSpPr>
      <xdr:spPr>
        <a:xfrm>
          <a:off x="16370300" y="130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49,653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33441</xdr:rowOff>
    </xdr:from>
    <xdr:to>
      <xdr:col>22</xdr:col>
      <xdr:colOff>415925</xdr:colOff>
      <xdr:row>76</xdr:row>
      <xdr:rowOff>135041</xdr:rowOff>
    </xdr:to>
    <xdr:sp macro="" textlink="">
      <xdr:nvSpPr>
        <xdr:cNvPr id="621" name="円/楕円 620">
          <a:extLst>
            <a:ext uri="{FF2B5EF4-FFF2-40B4-BE49-F238E27FC236}">
              <a16:creationId xmlns:a16="http://schemas.microsoft.com/office/drawing/2014/main" id="{00000000-0008-0000-0600-00006D020000}"/>
            </a:ext>
          </a:extLst>
        </xdr:cNvPr>
        <xdr:cNvSpPr/>
      </xdr:nvSpPr>
      <xdr:spPr>
        <a:xfrm>
          <a:off x="15430500" y="1306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126168</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15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21079</xdr:rowOff>
    </xdr:from>
    <xdr:to>
      <xdr:col>21</xdr:col>
      <xdr:colOff>212725</xdr:colOff>
      <xdr:row>76</xdr:row>
      <xdr:rowOff>122679</xdr:rowOff>
    </xdr:to>
    <xdr:sp macro="" textlink="">
      <xdr:nvSpPr>
        <xdr:cNvPr id="623" name="円/楕円 622">
          <a:extLst>
            <a:ext uri="{FF2B5EF4-FFF2-40B4-BE49-F238E27FC236}">
              <a16:creationId xmlns:a16="http://schemas.microsoft.com/office/drawing/2014/main" id="{00000000-0008-0000-0600-00006F020000}"/>
            </a:ext>
          </a:extLst>
        </xdr:cNvPr>
        <xdr:cNvSpPr/>
      </xdr:nvSpPr>
      <xdr:spPr>
        <a:xfrm>
          <a:off x="14541500" y="1305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113806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14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51,867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21994</xdr:rowOff>
    </xdr:from>
    <xdr:to>
      <xdr:col>20</xdr:col>
      <xdr:colOff>9525</xdr:colOff>
      <xdr:row>76</xdr:row>
      <xdr:rowOff>123594</xdr:rowOff>
    </xdr:to>
    <xdr:sp macro="" textlink="">
      <xdr:nvSpPr>
        <xdr:cNvPr id="625" name="円/楕円 624">
          <a:extLst>
            <a:ext uri="{FF2B5EF4-FFF2-40B4-BE49-F238E27FC236}">
              <a16:creationId xmlns:a16="http://schemas.microsoft.com/office/drawing/2014/main" id="{00000000-0008-0000-0600-000071020000}"/>
            </a:ext>
          </a:extLst>
        </xdr:cNvPr>
        <xdr:cNvSpPr/>
      </xdr:nvSpPr>
      <xdr:spPr>
        <a:xfrm>
          <a:off x="13652500" y="1305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114721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314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51,707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4266</xdr:rowOff>
    </xdr:from>
    <xdr:to>
      <xdr:col>18</xdr:col>
      <xdr:colOff>492125</xdr:colOff>
      <xdr:row>76</xdr:row>
      <xdr:rowOff>105866</xdr:rowOff>
    </xdr:to>
    <xdr:sp macro="" textlink="">
      <xdr:nvSpPr>
        <xdr:cNvPr id="627" name="円/楕円 626">
          <a:extLst>
            <a:ext uri="{FF2B5EF4-FFF2-40B4-BE49-F238E27FC236}">
              <a16:creationId xmlns:a16="http://schemas.microsoft.com/office/drawing/2014/main" id="{00000000-0008-0000-0600-000073020000}"/>
            </a:ext>
          </a:extLst>
        </xdr:cNvPr>
        <xdr:cNvSpPr/>
      </xdr:nvSpPr>
      <xdr:spPr>
        <a:xfrm>
          <a:off x="12763500" y="1303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96993</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312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a:extLst>
            <a:ext uri="{FF2B5EF4-FFF2-40B4-BE49-F238E27FC236}">
              <a16:creationId xmlns:a16="http://schemas.microsoft.com/office/drawing/2014/main" id="{00000000-0008-0000-0600-00007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a:extLst>
            <a:ext uri="{FF2B5EF4-FFF2-40B4-BE49-F238E27FC236}">
              <a16:creationId xmlns:a16="http://schemas.microsoft.com/office/drawing/2014/main" id="{00000000-0008-0000-0600-00007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a:extLst>
            <a:ext uri="{FF2B5EF4-FFF2-40B4-BE49-F238E27FC236}">
              <a16:creationId xmlns:a16="http://schemas.microsoft.com/office/drawing/2014/main" id="{00000000-0008-0000-0600-00007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a:extLst>
            <a:ext uri="{FF2B5EF4-FFF2-40B4-BE49-F238E27FC236}">
              <a16:creationId xmlns:a16="http://schemas.microsoft.com/office/drawing/2014/main" id="{00000000-0008-0000-0600-00008B020000}"/>
            </a:ext>
          </a:extLst>
        </xdr:cNvPr>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a:extLst>
            <a:ext uri="{FF2B5EF4-FFF2-40B4-BE49-F238E27FC236}">
              <a16:creationId xmlns:a16="http://schemas.microsoft.com/office/drawing/2014/main" id="{00000000-0008-0000-0600-00008D020000}"/>
            </a:ext>
          </a:extLst>
        </xdr:cNvPr>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16720</xdr:rowOff>
    </xdr:from>
    <xdr:to>
      <xdr:col>23</xdr:col>
      <xdr:colOff>517525</xdr:colOff>
      <xdr:row>98</xdr:row>
      <xdr:rowOff>126550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flipV="1">
          <a:off x="15481300" y="16818820"/>
          <a:ext cx="838200" cy="10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125497</xdr:rowOff>
    </xdr:from>
    <xdr:ext cx="534377" cy="259045"/>
    <xdr:sp macro="" textlink="">
      <xdr:nvSpPr>
        <xdr:cNvPr id="656" name="積立金平均値テキスト">
          <a:extLst>
            <a:ext uri="{FF2B5EF4-FFF2-40B4-BE49-F238E27FC236}">
              <a16:creationId xmlns:a16="http://schemas.microsoft.com/office/drawing/2014/main" id="{00000000-0008-0000-0600-000090020000}"/>
            </a:ext>
          </a:extLst>
        </xdr:cNvPr>
        <xdr:cNvSpPr txBox="1"/>
      </xdr:nvSpPr>
      <xdr:spPr>
        <a:xfrm>
          <a:off x="16370300" y="1675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a:extLst>
            <a:ext uri="{FF2B5EF4-FFF2-40B4-BE49-F238E27FC236}">
              <a16:creationId xmlns:a16="http://schemas.microsoft.com/office/drawing/2014/main" id="{00000000-0008-0000-0600-000091020000}"/>
            </a:ext>
          </a:extLst>
        </xdr:cNvPr>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126550</xdr:rowOff>
    </xdr:from>
    <xdr:to>
      <xdr:col>22</xdr:col>
      <xdr:colOff>365125</xdr:colOff>
      <xdr:row>98</xdr:row>
      <xdr:rowOff>130142</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flipV="1">
          <a:off x="14592300" y="16928650"/>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a:extLst>
            <a:ext uri="{FF2B5EF4-FFF2-40B4-BE49-F238E27FC236}">
              <a16:creationId xmlns:a16="http://schemas.microsoft.com/office/drawing/2014/main" id="{00000000-0008-0000-0600-000093020000}"/>
            </a:ext>
          </a:extLst>
        </xdr:cNvPr>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50257</xdr:rowOff>
    </xdr:from>
    <xdr:to>
      <xdr:col>21</xdr:col>
      <xdr:colOff>161925</xdr:colOff>
      <xdr:row>98</xdr:row>
      <xdr:rowOff>130142</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3703300" y="16852357"/>
          <a:ext cx="889000" cy="7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a:extLst>
            <a:ext uri="{FF2B5EF4-FFF2-40B4-BE49-F238E27FC236}">
              <a16:creationId xmlns:a16="http://schemas.microsoft.com/office/drawing/2014/main" id="{00000000-0008-0000-0600-000096020000}"/>
            </a:ext>
          </a:extLst>
        </xdr:cNvPr>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50257</xdr:rowOff>
    </xdr:from>
    <xdr:to>
      <xdr:col>19</xdr:col>
      <xdr:colOff>644525</xdr:colOff>
      <xdr:row>98</xdr:row>
      <xdr:rowOff>81809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2814300" y="16852357"/>
          <a:ext cx="889000" cy="3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a:extLst>
            <a:ext uri="{FF2B5EF4-FFF2-40B4-BE49-F238E27FC236}">
              <a16:creationId xmlns:a16="http://schemas.microsoft.com/office/drawing/2014/main" id="{00000000-0008-0000-0600-000099020000}"/>
            </a:ext>
          </a:extLst>
        </xdr:cNvPr>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113468</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a:extLst>
            <a:ext uri="{FF2B5EF4-FFF2-40B4-BE49-F238E27FC236}">
              <a16:creationId xmlns:a16="http://schemas.microsoft.com/office/drawing/2014/main" id="{00000000-0008-0000-0600-00009B020000}"/>
            </a:ext>
          </a:extLst>
        </xdr:cNvPr>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137370</xdr:rowOff>
    </xdr:from>
    <xdr:to>
      <xdr:col>23</xdr:col>
      <xdr:colOff>568325</xdr:colOff>
      <xdr:row>98</xdr:row>
      <xdr:rowOff>67520</xdr:rowOff>
    </xdr:to>
    <xdr:sp macro="" textlink="">
      <xdr:nvSpPr>
        <xdr:cNvPr id="674" name="円/楕円 673">
          <a:extLst>
            <a:ext uri="{FF2B5EF4-FFF2-40B4-BE49-F238E27FC236}">
              <a16:creationId xmlns:a16="http://schemas.microsoft.com/office/drawing/2014/main" id="{00000000-0008-0000-0600-0000A2020000}"/>
            </a:ext>
          </a:extLst>
        </xdr:cNvPr>
        <xdr:cNvSpPr/>
      </xdr:nvSpPr>
      <xdr:spPr>
        <a:xfrm>
          <a:off x="16268700" y="167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96747</xdr:rowOff>
    </xdr:from>
    <xdr:ext cx="534377" cy="259045"/>
    <xdr:sp macro="" textlink="">
      <xdr:nvSpPr>
        <xdr:cNvPr id="675" name="積立金該当値テキスト">
          <a:extLst>
            <a:ext uri="{FF2B5EF4-FFF2-40B4-BE49-F238E27FC236}">
              <a16:creationId xmlns:a16="http://schemas.microsoft.com/office/drawing/2014/main" id="{00000000-0008-0000-0600-0000A3020000}"/>
            </a:ext>
          </a:extLst>
        </xdr:cNvPr>
        <xdr:cNvSpPr txBox="1"/>
      </xdr:nvSpPr>
      <xdr:spPr>
        <a:xfrm>
          <a:off x="16370300" y="1655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53,797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75750</xdr:rowOff>
    </xdr:from>
    <xdr:to>
      <xdr:col>22</xdr:col>
      <xdr:colOff>415925</xdr:colOff>
      <xdr:row>99</xdr:row>
      <xdr:rowOff>5900</xdr:rowOff>
    </xdr:to>
    <xdr:sp macro="" textlink="">
      <xdr:nvSpPr>
        <xdr:cNvPr id="676" name="円/楕円 675">
          <a:extLst>
            <a:ext uri="{FF2B5EF4-FFF2-40B4-BE49-F238E27FC236}">
              <a16:creationId xmlns:a16="http://schemas.microsoft.com/office/drawing/2014/main" id="{00000000-0008-0000-0600-0000A4020000}"/>
            </a:ext>
          </a:extLst>
        </xdr:cNvPr>
        <xdr:cNvSpPr/>
      </xdr:nvSpPr>
      <xdr:spPr>
        <a:xfrm>
          <a:off x="15430500" y="168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168477</xdr:rowOff>
    </xdr:from>
    <xdr:ext cx="469744"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46427" y="1697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79342</xdr:rowOff>
    </xdr:from>
    <xdr:to>
      <xdr:col>21</xdr:col>
      <xdr:colOff>212725</xdr:colOff>
      <xdr:row>99</xdr:row>
      <xdr:rowOff>9492</xdr:rowOff>
    </xdr:to>
    <xdr:sp macro="" textlink="">
      <xdr:nvSpPr>
        <xdr:cNvPr id="678" name="円/楕円 677">
          <a:extLst>
            <a:ext uri="{FF2B5EF4-FFF2-40B4-BE49-F238E27FC236}">
              <a16:creationId xmlns:a16="http://schemas.microsoft.com/office/drawing/2014/main" id="{00000000-0008-0000-0600-0000A6020000}"/>
            </a:ext>
          </a:extLst>
        </xdr:cNvPr>
        <xdr:cNvSpPr/>
      </xdr:nvSpPr>
      <xdr:spPr>
        <a:xfrm>
          <a:off x="14541500" y="1688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619</xdr:rowOff>
    </xdr:from>
    <xdr:ext cx="469744"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57427" y="1697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170907</xdr:rowOff>
    </xdr:from>
    <xdr:to>
      <xdr:col>20</xdr:col>
      <xdr:colOff>9525</xdr:colOff>
      <xdr:row>98</xdr:row>
      <xdr:rowOff>101057</xdr:rowOff>
    </xdr:to>
    <xdr:sp macro="" textlink="">
      <xdr:nvSpPr>
        <xdr:cNvPr id="680" name="円/楕円 679">
          <a:extLst>
            <a:ext uri="{FF2B5EF4-FFF2-40B4-BE49-F238E27FC236}">
              <a16:creationId xmlns:a16="http://schemas.microsoft.com/office/drawing/2014/main" id="{00000000-0008-0000-0600-0000A8020000}"/>
            </a:ext>
          </a:extLst>
        </xdr:cNvPr>
        <xdr:cNvSpPr/>
      </xdr:nvSpPr>
      <xdr:spPr>
        <a:xfrm>
          <a:off x="13652500" y="1680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92184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89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31009</xdr:rowOff>
    </xdr:from>
    <xdr:to>
      <xdr:col>18</xdr:col>
      <xdr:colOff>492125</xdr:colOff>
      <xdr:row>98</xdr:row>
      <xdr:rowOff>132609</xdr:rowOff>
    </xdr:to>
    <xdr:sp macro="" textlink="">
      <xdr:nvSpPr>
        <xdr:cNvPr id="682" name="円/楕円 681">
          <a:extLst>
            <a:ext uri="{FF2B5EF4-FFF2-40B4-BE49-F238E27FC236}">
              <a16:creationId xmlns:a16="http://schemas.microsoft.com/office/drawing/2014/main" id="{00000000-0008-0000-0600-0000AA020000}"/>
            </a:ext>
          </a:extLst>
        </xdr:cNvPr>
        <xdr:cNvSpPr/>
      </xdr:nvSpPr>
      <xdr:spPr>
        <a:xfrm>
          <a:off x="12763500" y="168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123736</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92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a:extLst>
            <a:ext uri="{FF2B5EF4-FFF2-40B4-BE49-F238E27FC236}">
              <a16:creationId xmlns:a16="http://schemas.microsoft.com/office/drawing/2014/main" id="{00000000-0008-0000-0600-0000A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a:extLst>
            <a:ext uri="{FF2B5EF4-FFF2-40B4-BE49-F238E27FC236}">
              <a16:creationId xmlns:a16="http://schemas.microsoft.com/office/drawing/2014/main" id="{00000000-0008-0000-0600-0000A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a:extLst>
            <a:ext uri="{FF2B5EF4-FFF2-40B4-BE49-F238E27FC236}">
              <a16:creationId xmlns:a16="http://schemas.microsoft.com/office/drawing/2014/main" id="{00000000-0008-0000-0600-0000A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a:extLst>
            <a:ext uri="{FF2B5EF4-FFF2-40B4-BE49-F238E27FC236}">
              <a16:creationId xmlns:a16="http://schemas.microsoft.com/office/drawing/2014/main" id="{00000000-0008-0000-0600-0000A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a:extLst>
            <a:ext uri="{FF2B5EF4-FFF2-40B4-BE49-F238E27FC236}">
              <a16:creationId xmlns:a16="http://schemas.microsoft.com/office/drawing/2014/main" id="{00000000-0008-0000-0600-0000C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a:extLst>
            <a:ext uri="{FF2B5EF4-FFF2-40B4-BE49-F238E27FC236}">
              <a16:creationId xmlns:a16="http://schemas.microsoft.com/office/drawing/2014/main" id="{00000000-0008-0000-0600-0000C6020000}"/>
            </a:ext>
          </a:extLst>
        </xdr:cNvPr>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68072</xdr:rowOff>
    </xdr:from>
    <xdr:to>
      <xdr:col>32</xdr:col>
      <xdr:colOff>187325</xdr:colOff>
      <xdr:row>37</xdr:row>
      <xdr:rowOff>129159</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flipV="1">
          <a:off x="21323300" y="6411722"/>
          <a:ext cx="838200" cy="6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13733</xdr:rowOff>
    </xdr:from>
    <xdr:ext cx="469744" cy="259045"/>
    <xdr:sp macro="" textlink="">
      <xdr:nvSpPr>
        <xdr:cNvPr id="713" name="投資及び出資金平均値テキスト">
          <a:extLst>
            <a:ext uri="{FF2B5EF4-FFF2-40B4-BE49-F238E27FC236}">
              <a16:creationId xmlns:a16="http://schemas.microsoft.com/office/drawing/2014/main" id="{00000000-0008-0000-0600-0000C9020000}"/>
            </a:ext>
          </a:extLst>
        </xdr:cNvPr>
        <xdr:cNvSpPr txBox="1"/>
      </xdr:nvSpPr>
      <xdr:spPr>
        <a:xfrm>
          <a:off x="22212300" y="6528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a:extLst>
            <a:ext uri="{FF2B5EF4-FFF2-40B4-BE49-F238E27FC236}">
              <a16:creationId xmlns:a16="http://schemas.microsoft.com/office/drawing/2014/main" id="{00000000-0008-0000-0600-0000CA020000}"/>
            </a:ext>
          </a:extLst>
        </xdr:cNvPr>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129159</xdr:rowOff>
    </xdr:from>
    <xdr:to>
      <xdr:col>31</xdr:col>
      <xdr:colOff>34925</xdr:colOff>
      <xdr:row>37</xdr:row>
      <xdr:rowOff>133477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flipV="1">
          <a:off x="20434300" y="6472809"/>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a:extLst>
            <a:ext uri="{FF2B5EF4-FFF2-40B4-BE49-F238E27FC236}">
              <a16:creationId xmlns:a16="http://schemas.microsoft.com/office/drawing/2014/main" id="{00000000-0008-0000-0600-0000CC020000}"/>
            </a:ext>
          </a:extLst>
        </xdr:cNvPr>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143273</xdr:rowOff>
    </xdr:from>
    <xdr:ext cx="378565"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21134017" y="6658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133477</xdr:rowOff>
    </xdr:from>
    <xdr:to>
      <xdr:col>29</xdr:col>
      <xdr:colOff>517525</xdr:colOff>
      <xdr:row>37</xdr:row>
      <xdr:rowOff>142621</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flipV="1">
          <a:off x="19545300" y="647712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a:extLst>
            <a:ext uri="{FF2B5EF4-FFF2-40B4-BE49-F238E27FC236}">
              <a16:creationId xmlns:a16="http://schemas.microsoft.com/office/drawing/2014/main" id="{00000000-0008-0000-0600-0000CF020000}"/>
            </a:ext>
          </a:extLst>
        </xdr:cNvPr>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116857</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0199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142621</xdr:rowOff>
    </xdr:from>
    <xdr:to>
      <xdr:col>28</xdr:col>
      <xdr:colOff>314325</xdr:colOff>
      <xdr:row>38</xdr:row>
      <xdr:rowOff>159893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18656300" y="6486271"/>
          <a:ext cx="889000" cy="18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a:extLst>
            <a:ext uri="{FF2B5EF4-FFF2-40B4-BE49-F238E27FC236}">
              <a16:creationId xmlns:a16="http://schemas.microsoft.com/office/drawing/2014/main" id="{00000000-0008-0000-0600-0000D2020000}"/>
            </a:ext>
          </a:extLst>
        </xdr:cNvPr>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56278</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9310427" y="657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a:extLst>
            <a:ext uri="{FF2B5EF4-FFF2-40B4-BE49-F238E27FC236}">
              <a16:creationId xmlns:a16="http://schemas.microsoft.com/office/drawing/2014/main" id="{00000000-0008-0000-0600-0000D4020000}"/>
            </a:ext>
          </a:extLst>
        </xdr:cNvPr>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17272</xdr:rowOff>
    </xdr:from>
    <xdr:to>
      <xdr:col>32</xdr:col>
      <xdr:colOff>238125</xdr:colOff>
      <xdr:row>37</xdr:row>
      <xdr:rowOff>118872</xdr:rowOff>
    </xdr:to>
    <xdr:sp macro="" textlink="">
      <xdr:nvSpPr>
        <xdr:cNvPr id="731" name="円/楕円 730">
          <a:extLst>
            <a:ext uri="{FF2B5EF4-FFF2-40B4-BE49-F238E27FC236}">
              <a16:creationId xmlns:a16="http://schemas.microsoft.com/office/drawing/2014/main" id="{00000000-0008-0000-0600-0000DB020000}"/>
            </a:ext>
          </a:extLst>
        </xdr:cNvPr>
        <xdr:cNvSpPr/>
      </xdr:nvSpPr>
      <xdr:spPr>
        <a:xfrm>
          <a:off x="22110700" y="636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40149</xdr:rowOff>
    </xdr:from>
    <xdr:ext cx="469744" cy="259045"/>
    <xdr:sp macro="" textlink="">
      <xdr:nvSpPr>
        <xdr:cNvPr id="732" name="投資及び出資金該当値テキスト">
          <a:extLst>
            <a:ext uri="{FF2B5EF4-FFF2-40B4-BE49-F238E27FC236}">
              <a16:creationId xmlns:a16="http://schemas.microsoft.com/office/drawing/2014/main" id="{00000000-0008-0000-0600-0000DC020000}"/>
            </a:ext>
          </a:extLst>
        </xdr:cNvPr>
        <xdr:cNvSpPr txBox="1"/>
      </xdr:nvSpPr>
      <xdr:spPr>
        <a:xfrm>
          <a:off x="22212300" y="621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2,514</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78359</xdr:rowOff>
    </xdr:from>
    <xdr:to>
      <xdr:col>31</xdr:col>
      <xdr:colOff>85725</xdr:colOff>
      <xdr:row>38</xdr:row>
      <xdr:rowOff>8510</xdr:rowOff>
    </xdr:to>
    <xdr:sp macro="" textlink="">
      <xdr:nvSpPr>
        <xdr:cNvPr id="733" name="円/楕円 732">
          <a:extLst>
            <a:ext uri="{FF2B5EF4-FFF2-40B4-BE49-F238E27FC236}">
              <a16:creationId xmlns:a16="http://schemas.microsoft.com/office/drawing/2014/main" id="{00000000-0008-0000-0600-0000DD020000}"/>
            </a:ext>
          </a:extLst>
        </xdr:cNvPr>
        <xdr:cNvSpPr/>
      </xdr:nvSpPr>
      <xdr:spPr>
        <a:xfrm>
          <a:off x="21272500" y="64220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25036</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7" y="6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2,033</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82677</xdr:rowOff>
    </xdr:from>
    <xdr:to>
      <xdr:col>29</xdr:col>
      <xdr:colOff>568325</xdr:colOff>
      <xdr:row>38</xdr:row>
      <xdr:rowOff>12827</xdr:rowOff>
    </xdr:to>
    <xdr:sp macro="" textlink="">
      <xdr:nvSpPr>
        <xdr:cNvPr id="735" name="円/楕円 734">
          <a:extLst>
            <a:ext uri="{FF2B5EF4-FFF2-40B4-BE49-F238E27FC236}">
              <a16:creationId xmlns:a16="http://schemas.microsoft.com/office/drawing/2014/main" id="{00000000-0008-0000-0600-0000DF020000}"/>
            </a:ext>
          </a:extLst>
        </xdr:cNvPr>
        <xdr:cNvSpPr/>
      </xdr:nvSpPr>
      <xdr:spPr>
        <a:xfrm>
          <a:off x="20383500" y="642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29354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7" y="620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91821</xdr:rowOff>
    </xdr:from>
    <xdr:to>
      <xdr:col>28</xdr:col>
      <xdr:colOff>365125</xdr:colOff>
      <xdr:row>38</xdr:row>
      <xdr:rowOff>21971</xdr:rowOff>
    </xdr:to>
    <xdr:sp macro="" textlink="">
      <xdr:nvSpPr>
        <xdr:cNvPr id="737" name="円/楕円 736">
          <a:extLst>
            <a:ext uri="{FF2B5EF4-FFF2-40B4-BE49-F238E27FC236}">
              <a16:creationId xmlns:a16="http://schemas.microsoft.com/office/drawing/2014/main" id="{00000000-0008-0000-0600-0000E1020000}"/>
            </a:ext>
          </a:extLst>
        </xdr:cNvPr>
        <xdr:cNvSpPr/>
      </xdr:nvSpPr>
      <xdr:spPr>
        <a:xfrm>
          <a:off x="19494500" y="64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38498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7" y="621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109093</xdr:rowOff>
    </xdr:from>
    <xdr:to>
      <xdr:col>27</xdr:col>
      <xdr:colOff>161925</xdr:colOff>
      <xdr:row>39</xdr:row>
      <xdr:rowOff>39243</xdr:rowOff>
    </xdr:to>
    <xdr:sp macro="" textlink="">
      <xdr:nvSpPr>
        <xdr:cNvPr id="739" name="円/楕円 738">
          <a:extLst>
            <a:ext uri="{FF2B5EF4-FFF2-40B4-BE49-F238E27FC236}">
              <a16:creationId xmlns:a16="http://schemas.microsoft.com/office/drawing/2014/main" id="{00000000-0008-0000-0600-0000E3020000}"/>
            </a:ext>
          </a:extLst>
        </xdr:cNvPr>
        <xdr:cNvSpPr/>
      </xdr:nvSpPr>
      <xdr:spPr>
        <a:xfrm>
          <a:off x="18605500" y="66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30370</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67017" y="6716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a:extLst>
            <a:ext uri="{FF2B5EF4-FFF2-40B4-BE49-F238E27FC236}">
              <a16:creationId xmlns:a16="http://schemas.microsoft.com/office/drawing/2014/main" id="{00000000-0008-0000-0600-0000E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a:extLst>
            <a:ext uri="{FF2B5EF4-FFF2-40B4-BE49-F238E27FC236}">
              <a16:creationId xmlns:a16="http://schemas.microsoft.com/office/drawing/2014/main" id="{00000000-0008-0000-0600-0000E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a:extLst>
            <a:ext uri="{FF2B5EF4-FFF2-40B4-BE49-F238E27FC236}">
              <a16:creationId xmlns:a16="http://schemas.microsoft.com/office/drawing/2014/main" id="{00000000-0008-0000-0600-0000E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a:extLst>
            <a:ext uri="{FF2B5EF4-FFF2-40B4-BE49-F238E27FC236}">
              <a16:creationId xmlns:a16="http://schemas.microsoft.com/office/drawing/2014/main" id="{00000000-0008-0000-0600-0000FD02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a:extLst>
            <a:ext uri="{FF2B5EF4-FFF2-40B4-BE49-F238E27FC236}">
              <a16:creationId xmlns:a16="http://schemas.microsoft.com/office/drawing/2014/main" id="{00000000-0008-0000-0600-0000FF020000}"/>
            </a:ext>
          </a:extLst>
        </xdr:cNvPr>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0" name="貸付金平均値テキスト">
          <a:extLst>
            <a:ext uri="{FF2B5EF4-FFF2-40B4-BE49-F238E27FC236}">
              <a16:creationId xmlns:a16="http://schemas.microsoft.com/office/drawing/2014/main" id="{00000000-0008-0000-0600-000002030000}"/>
            </a:ext>
          </a:extLst>
        </xdr:cNvPr>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a:extLst>
            <a:ext uri="{FF2B5EF4-FFF2-40B4-BE49-F238E27FC236}">
              <a16:creationId xmlns:a16="http://schemas.microsoft.com/office/drawing/2014/main" id="{00000000-0008-0000-0600-000003030000}"/>
            </a:ext>
          </a:extLst>
        </xdr:cNvPr>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a:extLst>
            <a:ext uri="{FF2B5EF4-FFF2-40B4-BE49-F238E27FC236}">
              <a16:creationId xmlns:a16="http://schemas.microsoft.com/office/drawing/2014/main" id="{00000000-0008-0000-0600-000005030000}"/>
            </a:ext>
          </a:extLst>
        </xdr:cNvPr>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a:extLst>
            <a:ext uri="{FF2B5EF4-FFF2-40B4-BE49-F238E27FC236}">
              <a16:creationId xmlns:a16="http://schemas.microsoft.com/office/drawing/2014/main" id="{00000000-0008-0000-0600-000008030000}"/>
            </a:ext>
          </a:extLst>
        </xdr:cNvPr>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a:extLst>
            <a:ext uri="{FF2B5EF4-FFF2-40B4-BE49-F238E27FC236}">
              <a16:creationId xmlns:a16="http://schemas.microsoft.com/office/drawing/2014/main" id="{00000000-0008-0000-0600-00000B030000}"/>
            </a:ext>
          </a:extLst>
        </xdr:cNvPr>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a:extLst>
            <a:ext uri="{FF2B5EF4-FFF2-40B4-BE49-F238E27FC236}">
              <a16:creationId xmlns:a16="http://schemas.microsoft.com/office/drawing/2014/main" id="{00000000-0008-0000-0600-00000D030000}"/>
            </a:ext>
          </a:extLst>
        </xdr:cNvPr>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a:extLst>
            <a:ext uri="{FF2B5EF4-FFF2-40B4-BE49-F238E27FC236}">
              <a16:creationId xmlns:a16="http://schemas.microsoft.com/office/drawing/2014/main" id="{00000000-0008-0000-0600-00001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a:extLst>
            <a:ext uri="{FF2B5EF4-FFF2-40B4-BE49-F238E27FC236}">
              <a16:creationId xmlns:a16="http://schemas.microsoft.com/office/drawing/2014/main" id="{00000000-0008-0000-0600-00001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a:extLst>
            <a:ext uri="{FF2B5EF4-FFF2-40B4-BE49-F238E27FC236}">
              <a16:creationId xmlns:a16="http://schemas.microsoft.com/office/drawing/2014/main" id="{00000000-0008-0000-0600-00001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a:extLst>
            <a:ext uri="{FF2B5EF4-FFF2-40B4-BE49-F238E27FC236}">
              <a16:creationId xmlns:a16="http://schemas.microsoft.com/office/drawing/2014/main" id="{00000000-0008-0000-0600-00001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a:extLst>
            <a:ext uri="{FF2B5EF4-FFF2-40B4-BE49-F238E27FC236}">
              <a16:creationId xmlns:a16="http://schemas.microsoft.com/office/drawing/2014/main" id="{00000000-0008-0000-0600-00001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a:extLst>
            <a:ext uri="{FF2B5EF4-FFF2-40B4-BE49-F238E27FC236}">
              <a16:creationId xmlns:a16="http://schemas.microsoft.com/office/drawing/2014/main" id="{00000000-0008-0000-0600-00001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a:extLst>
            <a:ext uri="{FF2B5EF4-FFF2-40B4-BE49-F238E27FC236}">
              <a16:creationId xmlns:a16="http://schemas.microsoft.com/office/drawing/2014/main" id="{00000000-0008-0000-0600-00001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a:extLst>
            <a:ext uri="{FF2B5EF4-FFF2-40B4-BE49-F238E27FC236}">
              <a16:creationId xmlns:a16="http://schemas.microsoft.com/office/drawing/2014/main" id="{00000000-0008-0000-0600-000037030000}"/>
            </a:ext>
          </a:extLst>
        </xdr:cNvPr>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a:extLst>
            <a:ext uri="{FF2B5EF4-FFF2-40B4-BE49-F238E27FC236}">
              <a16:creationId xmlns:a16="http://schemas.microsoft.com/office/drawing/2014/main" id="{00000000-0008-0000-0600-000039030000}"/>
            </a:ext>
          </a:extLst>
        </xdr:cNvPr>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38875</xdr:rowOff>
    </xdr:from>
    <xdr:to>
      <xdr:col>32</xdr:col>
      <xdr:colOff>187325</xdr:colOff>
      <xdr:row>77</xdr:row>
      <xdr:rowOff>70078</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21323300" y="13240525"/>
          <a:ext cx="838200" cy="3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28" name="繰出金平均値テキスト">
          <a:extLst>
            <a:ext uri="{FF2B5EF4-FFF2-40B4-BE49-F238E27FC236}">
              <a16:creationId xmlns:a16="http://schemas.microsoft.com/office/drawing/2014/main" id="{00000000-0008-0000-0600-00003C030000}"/>
            </a:ext>
          </a:extLst>
        </xdr:cNvPr>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a:extLst>
            <a:ext uri="{FF2B5EF4-FFF2-40B4-BE49-F238E27FC236}">
              <a16:creationId xmlns:a16="http://schemas.microsoft.com/office/drawing/2014/main" id="{00000000-0008-0000-0600-00003D030000}"/>
            </a:ext>
          </a:extLst>
        </xdr:cNvPr>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128372</xdr:rowOff>
    </xdr:from>
    <xdr:to>
      <xdr:col>31</xdr:col>
      <xdr:colOff>34925</xdr:colOff>
      <xdr:row>77</xdr:row>
      <xdr:rowOff>38875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20434300" y="13158572"/>
          <a:ext cx="889000" cy="8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a:extLst>
            <a:ext uri="{FF2B5EF4-FFF2-40B4-BE49-F238E27FC236}">
              <a16:creationId xmlns:a16="http://schemas.microsoft.com/office/drawing/2014/main" id="{00000000-0008-0000-0600-00003F030000}"/>
            </a:ext>
          </a:extLst>
        </xdr:cNvPr>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70451</xdr:rowOff>
    </xdr:from>
    <xdr:ext cx="534377"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056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139027</xdr:rowOff>
    </xdr:from>
    <xdr:to>
      <xdr:col>29</xdr:col>
      <xdr:colOff>517525</xdr:colOff>
      <xdr:row>76</xdr:row>
      <xdr:rowOff>128372</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9545300" y="12997777"/>
          <a:ext cx="889000" cy="16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4" name="フローチャート : 判断 833">
          <a:extLst>
            <a:ext uri="{FF2B5EF4-FFF2-40B4-BE49-F238E27FC236}">
              <a16:creationId xmlns:a16="http://schemas.microsoft.com/office/drawing/2014/main" id="{00000000-0008-0000-0600-000042030000}"/>
            </a:ext>
          </a:extLst>
        </xdr:cNvPr>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115968</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67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139027</xdr:rowOff>
    </xdr:from>
    <xdr:to>
      <xdr:col>28</xdr:col>
      <xdr:colOff>314325</xdr:colOff>
      <xdr:row>77</xdr:row>
      <xdr:rowOff>71146</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18656300" y="12997777"/>
          <a:ext cx="889000" cy="27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7" name="フローチャート : 判断 836">
          <a:extLst>
            <a:ext uri="{FF2B5EF4-FFF2-40B4-BE49-F238E27FC236}">
              <a16:creationId xmlns:a16="http://schemas.microsoft.com/office/drawing/2014/main" id="{00000000-0008-0000-0600-000045030000}"/>
            </a:ext>
          </a:extLst>
        </xdr:cNvPr>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119435</xdr:rowOff>
    </xdr:from>
    <xdr:ext cx="534377"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9278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9" name="フローチャート : 判断 838">
          <a:extLst>
            <a:ext uri="{FF2B5EF4-FFF2-40B4-BE49-F238E27FC236}">
              <a16:creationId xmlns:a16="http://schemas.microsoft.com/office/drawing/2014/main" id="{00000000-0008-0000-0600-000047030000}"/>
            </a:ext>
          </a:extLst>
        </xdr:cNvPr>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19278</xdr:rowOff>
    </xdr:from>
    <xdr:to>
      <xdr:col>32</xdr:col>
      <xdr:colOff>238125</xdr:colOff>
      <xdr:row>77</xdr:row>
      <xdr:rowOff>120878</xdr:rowOff>
    </xdr:to>
    <xdr:sp macro="" textlink="">
      <xdr:nvSpPr>
        <xdr:cNvPr id="846" name="円/楕円 845">
          <a:extLst>
            <a:ext uri="{FF2B5EF4-FFF2-40B4-BE49-F238E27FC236}">
              <a16:creationId xmlns:a16="http://schemas.microsoft.com/office/drawing/2014/main" id="{00000000-0008-0000-0600-00004E030000}"/>
            </a:ext>
          </a:extLst>
        </xdr:cNvPr>
        <xdr:cNvSpPr/>
      </xdr:nvSpPr>
      <xdr:spPr>
        <a:xfrm>
          <a:off x="22110700" y="132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169155</xdr:rowOff>
    </xdr:from>
    <xdr:ext cx="534377" cy="259045"/>
    <xdr:sp macro="" textlink="">
      <xdr:nvSpPr>
        <xdr:cNvPr id="847" name="繰出金該当値テキスト">
          <a:extLst>
            <a:ext uri="{FF2B5EF4-FFF2-40B4-BE49-F238E27FC236}">
              <a16:creationId xmlns:a16="http://schemas.microsoft.com/office/drawing/2014/main" id="{00000000-0008-0000-0600-00004F030000}"/>
            </a:ext>
          </a:extLst>
        </xdr:cNvPr>
        <xdr:cNvSpPr txBox="1"/>
      </xdr:nvSpPr>
      <xdr:spPr>
        <a:xfrm>
          <a:off x="22212300" y="131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54,982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159525</xdr:rowOff>
    </xdr:from>
    <xdr:to>
      <xdr:col>31</xdr:col>
      <xdr:colOff>85725</xdr:colOff>
      <xdr:row>77</xdr:row>
      <xdr:rowOff>89675</xdr:rowOff>
    </xdr:to>
    <xdr:sp macro="" textlink="">
      <xdr:nvSpPr>
        <xdr:cNvPr id="848" name="円/楕円 847">
          <a:extLst>
            <a:ext uri="{FF2B5EF4-FFF2-40B4-BE49-F238E27FC236}">
              <a16:creationId xmlns:a16="http://schemas.microsoft.com/office/drawing/2014/main" id="{00000000-0008-0000-0600-000050030000}"/>
            </a:ext>
          </a:extLst>
        </xdr:cNvPr>
        <xdr:cNvSpPr/>
      </xdr:nvSpPr>
      <xdr:spPr>
        <a:xfrm>
          <a:off x="21272500" y="131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80802</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328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57,439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77572</xdr:rowOff>
    </xdr:from>
    <xdr:to>
      <xdr:col>29</xdr:col>
      <xdr:colOff>568325</xdr:colOff>
      <xdr:row>77</xdr:row>
      <xdr:rowOff>7722</xdr:rowOff>
    </xdr:to>
    <xdr:sp macro="" textlink="">
      <xdr:nvSpPr>
        <xdr:cNvPr id="850" name="円/楕円 849">
          <a:extLst>
            <a:ext uri="{FF2B5EF4-FFF2-40B4-BE49-F238E27FC236}">
              <a16:creationId xmlns:a16="http://schemas.microsoft.com/office/drawing/2014/main" id="{00000000-0008-0000-0600-000052030000}"/>
            </a:ext>
          </a:extLst>
        </xdr:cNvPr>
        <xdr:cNvSpPr/>
      </xdr:nvSpPr>
      <xdr:spPr>
        <a:xfrm>
          <a:off x="20383500" y="131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170299</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320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63,892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88227</xdr:rowOff>
    </xdr:from>
    <xdr:to>
      <xdr:col>28</xdr:col>
      <xdr:colOff>365125</xdr:colOff>
      <xdr:row>76</xdr:row>
      <xdr:rowOff>18377</xdr:rowOff>
    </xdr:to>
    <xdr:sp macro="" textlink="">
      <xdr:nvSpPr>
        <xdr:cNvPr id="852" name="円/楕円 851">
          <a:extLst>
            <a:ext uri="{FF2B5EF4-FFF2-40B4-BE49-F238E27FC236}">
              <a16:creationId xmlns:a16="http://schemas.microsoft.com/office/drawing/2014/main" id="{00000000-0008-0000-0600-000054030000}"/>
            </a:ext>
          </a:extLst>
        </xdr:cNvPr>
        <xdr:cNvSpPr/>
      </xdr:nvSpPr>
      <xdr:spPr>
        <a:xfrm>
          <a:off x="19494500" y="1294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34904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272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76,553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20346</xdr:rowOff>
    </xdr:from>
    <xdr:to>
      <xdr:col>27</xdr:col>
      <xdr:colOff>161925</xdr:colOff>
      <xdr:row>77</xdr:row>
      <xdr:rowOff>121946</xdr:rowOff>
    </xdr:to>
    <xdr:sp macro="" textlink="">
      <xdr:nvSpPr>
        <xdr:cNvPr id="854" name="円/楕円 853">
          <a:extLst>
            <a:ext uri="{FF2B5EF4-FFF2-40B4-BE49-F238E27FC236}">
              <a16:creationId xmlns:a16="http://schemas.microsoft.com/office/drawing/2014/main" id="{00000000-0008-0000-0600-000056030000}"/>
            </a:ext>
          </a:extLst>
        </xdr:cNvPr>
        <xdr:cNvSpPr/>
      </xdr:nvSpPr>
      <xdr:spPr>
        <a:xfrm>
          <a:off x="18605500" y="1322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113073</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331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54,898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a:extLst>
            <a:ext uri="{FF2B5EF4-FFF2-40B4-BE49-F238E27FC236}">
              <a16:creationId xmlns:a16="http://schemas.microsoft.com/office/drawing/2014/main" id="{00000000-0008-0000-0600-00006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a:extLst>
            <a:ext uri="{FF2B5EF4-FFF2-40B4-BE49-F238E27FC236}">
              <a16:creationId xmlns:a16="http://schemas.microsoft.com/office/drawing/2014/main" id="{00000000-0008-0000-0600-00006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a:extLst>
            <a:ext uri="{FF2B5EF4-FFF2-40B4-BE49-F238E27FC236}">
              <a16:creationId xmlns:a16="http://schemas.microsoft.com/office/drawing/2014/main" id="{00000000-0008-0000-0600-00006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a:extLst>
            <a:ext uri="{FF2B5EF4-FFF2-40B4-BE49-F238E27FC236}">
              <a16:creationId xmlns:a16="http://schemas.microsoft.com/office/drawing/2014/main" id="{00000000-0008-0000-0600-00006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a:extLst>
            <a:ext uri="{FF2B5EF4-FFF2-40B4-BE49-F238E27FC236}">
              <a16:creationId xmlns:a16="http://schemas.microsoft.com/office/drawing/2014/main" id="{00000000-0008-0000-0600-00007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a:extLst>
            <a:ext uri="{FF2B5EF4-FFF2-40B4-BE49-F238E27FC236}">
              <a16:creationId xmlns:a16="http://schemas.microsoft.com/office/drawing/2014/main" id="{00000000-0008-0000-0600-00007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a:extLst>
            <a:ext uri="{FF2B5EF4-FFF2-40B4-BE49-F238E27FC236}">
              <a16:creationId xmlns:a16="http://schemas.microsoft.com/office/drawing/2014/main" id="{00000000-0008-0000-0600-00007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a:extLst>
            <a:ext uri="{FF2B5EF4-FFF2-40B4-BE49-F238E27FC236}">
              <a16:creationId xmlns:a16="http://schemas.microsoft.com/office/drawing/2014/main" id="{00000000-0008-0000-0600-00007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a:extLst>
            <a:ext uri="{FF2B5EF4-FFF2-40B4-BE49-F238E27FC236}">
              <a16:creationId xmlns:a16="http://schemas.microsoft.com/office/drawing/2014/main" id="{00000000-0008-0000-0600-00008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住民一人あたりの人件費は</a:t>
          </a:r>
          <a:r>
            <a:rPr kumimoji="1" lang="en-US" altLang="ja-JP" sz="1300">
              <a:latin typeface="ＭＳ Ｐゴシック"/>
            </a:rPr>
            <a:t>89,276</a:t>
          </a:r>
          <a:r>
            <a:rPr kumimoji="1" lang="ja-JP" altLang="en-US" sz="1300">
              <a:latin typeface="ＭＳ Ｐゴシック"/>
            </a:rPr>
            <a:t>円と類似団体と比べかなり低い水準を保ち続けている。これは行政改革による窓口業務、ごみ処理場包括運転、給食調理等を業務委託していることで人件費が大幅に抑制できていることが要因となっている。しかしながら、今後は人口減少が見込まれるため相対的に一人当たりの数値が上昇するので、今後も定員管理計画に基づき適正な人員管理に努める。</a:t>
          </a:r>
          <a:endParaRPr kumimoji="1" lang="en-US" altLang="ja-JP" sz="1300">
            <a:latin typeface="ＭＳ Ｐゴシック"/>
          </a:endParaRPr>
        </a:p>
        <a:p>
          <a:r>
            <a:rPr kumimoji="1" lang="ja-JP" altLang="en-US" sz="1300">
              <a:latin typeface="ＭＳ Ｐゴシック"/>
            </a:rPr>
            <a:t>また、大規模な新規事業の煽りを受けて一人当たりの普通建設事業費（うち新規整備）が</a:t>
          </a:r>
          <a:r>
            <a:rPr kumimoji="1" lang="en-US" altLang="ja-JP" sz="1300">
              <a:latin typeface="ＭＳ Ｐゴシック"/>
            </a:rPr>
            <a:t>1813</a:t>
          </a:r>
          <a:r>
            <a:rPr kumimoji="1" lang="ja-JP" altLang="en-US" sz="1300">
              <a:latin typeface="ＭＳ Ｐゴシック"/>
            </a:rPr>
            <a:t>％アップの</a:t>
          </a:r>
          <a:r>
            <a:rPr kumimoji="1" lang="en-US" altLang="ja-JP" sz="1300">
              <a:latin typeface="ＭＳ Ｐゴシック"/>
            </a:rPr>
            <a:t>36,388</a:t>
          </a:r>
          <a:r>
            <a:rPr kumimoji="1" lang="ja-JP" altLang="en-US" sz="1300">
              <a:latin typeface="ＭＳ Ｐゴシック"/>
            </a:rPr>
            <a:t>円と大幅アップをしている。こちらは類似団体平均を下回っているが、過去</a:t>
          </a:r>
          <a:r>
            <a:rPr kumimoji="1" lang="en-US" altLang="ja-JP" sz="1300">
              <a:latin typeface="ＭＳ Ｐゴシック"/>
            </a:rPr>
            <a:t>2</a:t>
          </a:r>
          <a:r>
            <a:rPr kumimoji="1" lang="ja-JP" altLang="en-US" sz="1300">
              <a:latin typeface="ＭＳ Ｐゴシック"/>
            </a:rPr>
            <a:t>年間に比べ大幅な増加となっている。今後はこれに付随した新規地方債の元金償還に伴う公債費の上昇が見込まれるため、新規地方債の発行を抑制する等の対策をして負担が偏らないよう注意す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静岡県南伊豆町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8,669
8,632
109.94
5,909,264
5,575,737
318,128
3,202,584
4,482,446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35.9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72644</xdr:rowOff>
    </xdr:from>
    <xdr:to>
      <xdr:col>6</xdr:col>
      <xdr:colOff>511175</xdr:colOff>
      <xdr:row>38</xdr:row>
      <xdr:rowOff>145415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587744"/>
          <a:ext cx="8382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112539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13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72644</xdr:rowOff>
    </xdr:from>
    <xdr:to>
      <xdr:col>5</xdr:col>
      <xdr:colOff>358775</xdr:colOff>
      <xdr:row>38</xdr:row>
      <xdr:rowOff>118491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87744"/>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120921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7"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118491</xdr:rowOff>
    </xdr:from>
    <xdr:to>
      <xdr:col>4</xdr:col>
      <xdr:colOff>155575</xdr:colOff>
      <xdr:row>38</xdr:row>
      <xdr:rowOff>144526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633591"/>
          <a:ext cx="88900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135272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91694</xdr:rowOff>
    </xdr:from>
    <xdr:to>
      <xdr:col>2</xdr:col>
      <xdr:colOff>638175</xdr:colOff>
      <xdr:row>38</xdr:row>
      <xdr:rowOff>144526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606794"/>
          <a:ext cx="889000" cy="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169181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139717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94615</xdr:rowOff>
    </xdr:from>
    <xdr:to>
      <xdr:col>6</xdr:col>
      <xdr:colOff>561975</xdr:colOff>
      <xdr:row>39</xdr:row>
      <xdr:rowOff>24765</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9542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2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21844</xdr:rowOff>
    </xdr:from>
    <xdr:to>
      <xdr:col>5</xdr:col>
      <xdr:colOff>409575</xdr:colOff>
      <xdr:row>38</xdr:row>
      <xdr:rowOff>123444</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65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114571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7"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67691</xdr:rowOff>
    </xdr:from>
    <xdr:to>
      <xdr:col>4</xdr:col>
      <xdr:colOff>206375</xdr:colOff>
      <xdr:row>38</xdr:row>
      <xdr:rowOff>169291</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658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160418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667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93726</xdr:rowOff>
    </xdr:from>
    <xdr:to>
      <xdr:col>3</xdr:col>
      <xdr:colOff>3175</xdr:colOff>
      <xdr:row>39</xdr:row>
      <xdr:rowOff>23876</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66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15003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670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40894</xdr:rowOff>
    </xdr:from>
    <xdr:to>
      <xdr:col>1</xdr:col>
      <xdr:colOff>485775</xdr:colOff>
      <xdr:row>38</xdr:row>
      <xdr:rowOff>142494</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133621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7" y="664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118499</xdr:rowOff>
    </xdr:from>
    <xdr:to>
      <xdr:col>6</xdr:col>
      <xdr:colOff>511175</xdr:colOff>
      <xdr:row>58</xdr:row>
      <xdr:rowOff>81786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91149"/>
          <a:ext cx="838200" cy="13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90246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62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81786</xdr:rowOff>
    </xdr:from>
    <xdr:to>
      <xdr:col>5</xdr:col>
      <xdr:colOff>358775</xdr:colOff>
      <xdr:row>58</xdr:row>
      <xdr:rowOff>112877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25886"/>
          <a:ext cx="889000" cy="3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112877</xdr:rowOff>
    </xdr:from>
    <xdr:to>
      <xdr:col>4</xdr:col>
      <xdr:colOff>155575</xdr:colOff>
      <xdr:row>58</xdr:row>
      <xdr:rowOff>119942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56977"/>
          <a:ext cx="889000" cy="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119942</xdr:rowOff>
    </xdr:from>
    <xdr:to>
      <xdr:col>2</xdr:col>
      <xdr:colOff>638175</xdr:colOff>
      <xdr:row>58</xdr:row>
      <xdr:rowOff>122644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64042"/>
          <a:ext cx="889000" cy="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a:extLst>
            <a:ext uri="{FF2B5EF4-FFF2-40B4-BE49-F238E27FC236}">
              <a16:creationId xmlns:a16="http://schemas.microsoft.com/office/drawing/2014/main" id="{00000000-0008-0000-0700-000084000000}"/>
            </a:ext>
          </a:extLst>
        </xdr:cNvPr>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67699</xdr:rowOff>
    </xdr:from>
    <xdr:to>
      <xdr:col>6</xdr:col>
      <xdr:colOff>561975</xdr:colOff>
      <xdr:row>57</xdr:row>
      <xdr:rowOff>169299</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4584700" y="984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90576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91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197,984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30986</xdr:rowOff>
    </xdr:from>
    <xdr:to>
      <xdr:col>5</xdr:col>
      <xdr:colOff>409575</xdr:colOff>
      <xdr:row>58</xdr:row>
      <xdr:rowOff>132586</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3746500" y="99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123713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4" y="1006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115,468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62077</xdr:rowOff>
    </xdr:from>
    <xdr:to>
      <xdr:col>4</xdr:col>
      <xdr:colOff>206375</xdr:colOff>
      <xdr:row>58</xdr:row>
      <xdr:rowOff>163677</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2857500" y="100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154804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96,427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69142</xdr:rowOff>
    </xdr:from>
    <xdr:to>
      <xdr:col>3</xdr:col>
      <xdr:colOff>3175</xdr:colOff>
      <xdr:row>58</xdr:row>
      <xdr:rowOff>170742</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1968500" y="1001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161869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92,100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71844</xdr:rowOff>
    </xdr:from>
    <xdr:to>
      <xdr:col>1</xdr:col>
      <xdr:colOff>485775</xdr:colOff>
      <xdr:row>59</xdr:row>
      <xdr:rowOff>1994</xdr:rowOff>
    </xdr:to>
    <xdr:sp macro="" textlink="">
      <xdr:nvSpPr>
        <xdr:cNvPr id="147" name="円/楕円 146">
          <a:extLst>
            <a:ext uri="{FF2B5EF4-FFF2-40B4-BE49-F238E27FC236}">
              <a16:creationId xmlns:a16="http://schemas.microsoft.com/office/drawing/2014/main" id="{00000000-0008-0000-0700-000093000000}"/>
            </a:ext>
          </a:extLst>
        </xdr:cNvPr>
        <xdr:cNvSpPr/>
      </xdr:nvSpPr>
      <xdr:spPr>
        <a:xfrm>
          <a:off x="1079500" y="1001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164571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0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125146</xdr:rowOff>
    </xdr:from>
    <xdr:to>
      <xdr:col>6</xdr:col>
      <xdr:colOff>511175</xdr:colOff>
      <xdr:row>77</xdr:row>
      <xdr:rowOff>12446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983896"/>
          <a:ext cx="838200" cy="2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12446</xdr:rowOff>
    </xdr:from>
    <xdr:to>
      <xdr:col>5</xdr:col>
      <xdr:colOff>358775</xdr:colOff>
      <xdr:row>77</xdr:row>
      <xdr:rowOff>59102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214096"/>
          <a:ext cx="889000" cy="4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158597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4"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59102</xdr:rowOff>
    </xdr:from>
    <xdr:to>
      <xdr:col>4</xdr:col>
      <xdr:colOff>155575</xdr:colOff>
      <xdr:row>78</xdr:row>
      <xdr:rowOff>7536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260752"/>
          <a:ext cx="889000" cy="11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a:extLst>
            <a:ext uri="{FF2B5EF4-FFF2-40B4-BE49-F238E27FC236}">
              <a16:creationId xmlns:a16="http://schemas.microsoft.com/office/drawing/2014/main" id="{00000000-0008-0000-0700-0000BB000000}"/>
            </a:ext>
          </a:extLst>
        </xdr:cNvPr>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7536</xdr:rowOff>
    </xdr:from>
    <xdr:to>
      <xdr:col>2</xdr:col>
      <xdr:colOff>638175</xdr:colOff>
      <xdr:row>78</xdr:row>
      <xdr:rowOff>28524</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380636"/>
          <a:ext cx="889000" cy="2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158466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4"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a:extLst>
            <a:ext uri="{FF2B5EF4-FFF2-40B4-BE49-F238E27FC236}">
              <a16:creationId xmlns:a16="http://schemas.microsoft.com/office/drawing/2014/main" id="{00000000-0008-0000-0700-0000C0000000}"/>
            </a:ext>
          </a:extLst>
        </xdr:cNvPr>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74346</xdr:rowOff>
    </xdr:from>
    <xdr:to>
      <xdr:col>6</xdr:col>
      <xdr:colOff>561975</xdr:colOff>
      <xdr:row>76</xdr:row>
      <xdr:rowOff>4496</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4584700" y="1293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52773</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911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150,587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133096</xdr:rowOff>
    </xdr:from>
    <xdr:to>
      <xdr:col>5</xdr:col>
      <xdr:colOff>409575</xdr:colOff>
      <xdr:row>77</xdr:row>
      <xdr:rowOff>63246</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3746500" y="131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54373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4" y="13256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129,440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8302</xdr:rowOff>
    </xdr:from>
    <xdr:to>
      <xdr:col>4</xdr:col>
      <xdr:colOff>206375</xdr:colOff>
      <xdr:row>77</xdr:row>
      <xdr:rowOff>109902</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2857500" y="1320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101029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4" y="1330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125,154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128186</xdr:rowOff>
    </xdr:from>
    <xdr:to>
      <xdr:col>3</xdr:col>
      <xdr:colOff>3175</xdr:colOff>
      <xdr:row>78</xdr:row>
      <xdr:rowOff>58336</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968500" y="1332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49463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4" y="1342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114,141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149174</xdr:rowOff>
    </xdr:from>
    <xdr:to>
      <xdr:col>1</xdr:col>
      <xdr:colOff>485775</xdr:colOff>
      <xdr:row>78</xdr:row>
      <xdr:rowOff>79324</xdr:rowOff>
    </xdr:to>
    <xdr:sp macro="" textlink="">
      <xdr:nvSpPr>
        <xdr:cNvPr id="207" name="円/楕円 206">
          <a:extLst>
            <a:ext uri="{FF2B5EF4-FFF2-40B4-BE49-F238E27FC236}">
              <a16:creationId xmlns:a16="http://schemas.microsoft.com/office/drawing/2014/main" id="{00000000-0008-0000-0700-0000CF000000}"/>
            </a:ext>
          </a:extLst>
        </xdr:cNvPr>
        <xdr:cNvSpPr/>
      </xdr:nvSpPr>
      <xdr:spPr>
        <a:xfrm>
          <a:off x="1079500" y="1335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70451</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4" y="1344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8551</xdr:rowOff>
    </xdr:from>
    <xdr:to>
      <xdr:col>6</xdr:col>
      <xdr:colOff>511175</xdr:colOff>
      <xdr:row>97</xdr:row>
      <xdr:rowOff>9457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639201"/>
          <a:ext cx="838200" cy="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8551</xdr:rowOff>
    </xdr:from>
    <xdr:to>
      <xdr:col>5</xdr:col>
      <xdr:colOff>358775</xdr:colOff>
      <xdr:row>97</xdr:row>
      <xdr:rowOff>42979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39201"/>
          <a:ext cx="889000" cy="3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24471</xdr:rowOff>
    </xdr:from>
    <xdr:to>
      <xdr:col>4</xdr:col>
      <xdr:colOff>155575</xdr:colOff>
      <xdr:row>97</xdr:row>
      <xdr:rowOff>42979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55121"/>
          <a:ext cx="889000" cy="1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24471</xdr:rowOff>
    </xdr:from>
    <xdr:to>
      <xdr:col>2</xdr:col>
      <xdr:colOff>638175</xdr:colOff>
      <xdr:row>97</xdr:row>
      <xdr:rowOff>75692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55121"/>
          <a:ext cx="889000" cy="5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102795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130107</xdr:rowOff>
    </xdr:from>
    <xdr:to>
      <xdr:col>6</xdr:col>
      <xdr:colOff>561975</xdr:colOff>
      <xdr:row>97</xdr:row>
      <xdr:rowOff>60257</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4584700" y="1658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108534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65,987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129201</xdr:rowOff>
    </xdr:from>
    <xdr:to>
      <xdr:col>5</xdr:col>
      <xdr:colOff>409575</xdr:colOff>
      <xdr:row>97</xdr:row>
      <xdr:rowOff>59351</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3746500" y="1658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50478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66,185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163629</xdr:rowOff>
    </xdr:from>
    <xdr:to>
      <xdr:col>4</xdr:col>
      <xdr:colOff>206375</xdr:colOff>
      <xdr:row>97</xdr:row>
      <xdr:rowOff>93779</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2857500" y="1662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84906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1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58,655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145121</xdr:rowOff>
    </xdr:from>
    <xdr:to>
      <xdr:col>3</xdr:col>
      <xdr:colOff>3175</xdr:colOff>
      <xdr:row>97</xdr:row>
      <xdr:rowOff>75271</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1968500" y="1660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66398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62,703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24892</xdr:rowOff>
    </xdr:from>
    <xdr:to>
      <xdr:col>1</xdr:col>
      <xdr:colOff>485775</xdr:colOff>
      <xdr:row>97</xdr:row>
      <xdr:rowOff>126492</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079500" y="166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117619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4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a:extLst>
            <a:ext uri="{FF2B5EF4-FFF2-40B4-BE49-F238E27FC236}">
              <a16:creationId xmlns:a16="http://schemas.microsoft.com/office/drawing/2014/main" id="{00000000-0008-0000-0700-00002B010000}"/>
            </a:ext>
          </a:extLst>
        </xdr:cNvPr>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a:extLst>
            <a:ext uri="{FF2B5EF4-FFF2-40B4-BE49-F238E27FC236}">
              <a16:creationId xmlns:a16="http://schemas.microsoft.com/office/drawing/2014/main" id="{00000000-0008-0000-0700-000030010000}"/>
            </a:ext>
          </a:extLst>
        </xdr:cNvPr>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38244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122995</xdr:rowOff>
    </xdr:from>
    <xdr:to>
      <xdr:col>15</xdr:col>
      <xdr:colOff>180975</xdr:colOff>
      <xdr:row>57</xdr:row>
      <xdr:rowOff>129310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895645"/>
          <a:ext cx="838200" cy="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a:extLst>
            <a:ext uri="{FF2B5EF4-FFF2-40B4-BE49-F238E27FC236}">
              <a16:creationId xmlns:a16="http://schemas.microsoft.com/office/drawing/2014/main" id="{00000000-0008-0000-0700-00005B010000}"/>
            </a:ext>
          </a:extLst>
        </xdr:cNvPr>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110851</xdr:rowOff>
    </xdr:from>
    <xdr:to>
      <xdr:col>14</xdr:col>
      <xdr:colOff>28575</xdr:colOff>
      <xdr:row>57</xdr:row>
      <xdr:rowOff>122995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883501"/>
          <a:ext cx="889000" cy="1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a:extLst>
            <a:ext uri="{FF2B5EF4-FFF2-40B4-BE49-F238E27FC236}">
              <a16:creationId xmlns:a16="http://schemas.microsoft.com/office/drawing/2014/main" id="{00000000-0008-0000-0700-00005D010000}"/>
            </a:ext>
          </a:extLst>
        </xdr:cNvPr>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110851</xdr:rowOff>
    </xdr:from>
    <xdr:to>
      <xdr:col>12</xdr:col>
      <xdr:colOff>511175</xdr:colOff>
      <xdr:row>57</xdr:row>
      <xdr:rowOff>112445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83501"/>
          <a:ext cx="889000" cy="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a:extLst>
            <a:ext uri="{FF2B5EF4-FFF2-40B4-BE49-F238E27FC236}">
              <a16:creationId xmlns:a16="http://schemas.microsoft.com/office/drawing/2014/main" id="{00000000-0008-0000-0700-000060010000}"/>
            </a:ext>
          </a:extLst>
        </xdr:cNvPr>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44715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97969</xdr:rowOff>
    </xdr:from>
    <xdr:to>
      <xdr:col>11</xdr:col>
      <xdr:colOff>307975</xdr:colOff>
      <xdr:row>57</xdr:row>
      <xdr:rowOff>112445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70619"/>
          <a:ext cx="8890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78510</xdr:rowOff>
    </xdr:from>
    <xdr:to>
      <xdr:col>15</xdr:col>
      <xdr:colOff>231775</xdr:colOff>
      <xdr:row>58</xdr:row>
      <xdr:rowOff>8660</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10426700" y="98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164887</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6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11,818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72195</xdr:rowOff>
    </xdr:from>
    <xdr:to>
      <xdr:col>14</xdr:col>
      <xdr:colOff>79375</xdr:colOff>
      <xdr:row>58</xdr:row>
      <xdr:rowOff>2345</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9588500" y="98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164922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3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60051</xdr:rowOff>
    </xdr:from>
    <xdr:to>
      <xdr:col>12</xdr:col>
      <xdr:colOff>561975</xdr:colOff>
      <xdr:row>57</xdr:row>
      <xdr:rowOff>161651</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8699500" y="983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152778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2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61645</xdr:rowOff>
    </xdr:from>
    <xdr:to>
      <xdr:col>11</xdr:col>
      <xdr:colOff>358775</xdr:colOff>
      <xdr:row>57</xdr:row>
      <xdr:rowOff>163245</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7810500" y="98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154372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2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47169</xdr:rowOff>
    </xdr:from>
    <xdr:to>
      <xdr:col>10</xdr:col>
      <xdr:colOff>155575</xdr:colOff>
      <xdr:row>57</xdr:row>
      <xdr:rowOff>148769</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6921500" y="981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139896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1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107108</xdr:rowOff>
    </xdr:from>
    <xdr:to>
      <xdr:col>15</xdr:col>
      <xdr:colOff>180975</xdr:colOff>
      <xdr:row>77</xdr:row>
      <xdr:rowOff>164226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794408"/>
          <a:ext cx="838200" cy="57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a:extLst>
            <a:ext uri="{FF2B5EF4-FFF2-40B4-BE49-F238E27FC236}">
              <a16:creationId xmlns:a16="http://schemas.microsoft.com/office/drawing/2014/main" id="{00000000-0008-0000-0700-000096010000}"/>
            </a:ext>
          </a:extLst>
        </xdr:cNvPr>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107108</xdr:rowOff>
    </xdr:from>
    <xdr:to>
      <xdr:col>14</xdr:col>
      <xdr:colOff>28575</xdr:colOff>
      <xdr:row>77</xdr:row>
      <xdr:rowOff>120693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794408"/>
          <a:ext cx="889000" cy="5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a:extLst>
            <a:ext uri="{FF2B5EF4-FFF2-40B4-BE49-F238E27FC236}">
              <a16:creationId xmlns:a16="http://schemas.microsoft.com/office/drawing/2014/main" id="{00000000-0008-0000-0700-000098010000}"/>
            </a:ext>
          </a:extLst>
        </xdr:cNvPr>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89566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119631</xdr:rowOff>
    </xdr:from>
    <xdr:to>
      <xdr:col>12</xdr:col>
      <xdr:colOff>511175</xdr:colOff>
      <xdr:row>77</xdr:row>
      <xdr:rowOff>120693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321281"/>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a:extLst>
            <a:ext uri="{FF2B5EF4-FFF2-40B4-BE49-F238E27FC236}">
              <a16:creationId xmlns:a16="http://schemas.microsoft.com/office/drawing/2014/main" id="{00000000-0008-0000-0700-00009B010000}"/>
            </a:ext>
          </a:extLst>
        </xdr:cNvPr>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168377</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119631</xdr:rowOff>
    </xdr:from>
    <xdr:to>
      <xdr:col>11</xdr:col>
      <xdr:colOff>307975</xdr:colOff>
      <xdr:row>78</xdr:row>
      <xdr:rowOff>8158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21281"/>
          <a:ext cx="889000" cy="5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a:extLst>
            <a:ext uri="{FF2B5EF4-FFF2-40B4-BE49-F238E27FC236}">
              <a16:creationId xmlns:a16="http://schemas.microsoft.com/office/drawing/2014/main" id="{00000000-0008-0000-0700-00009E010000}"/>
            </a:ext>
          </a:extLst>
        </xdr:cNvPr>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22848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39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a:extLst>
            <a:ext uri="{FF2B5EF4-FFF2-40B4-BE49-F238E27FC236}">
              <a16:creationId xmlns:a16="http://schemas.microsoft.com/office/drawing/2014/main" id="{00000000-0008-0000-0700-0000A0010000}"/>
            </a:ext>
          </a:extLst>
        </xdr:cNvPr>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52819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0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113426</xdr:rowOff>
    </xdr:from>
    <xdr:to>
      <xdr:col>15</xdr:col>
      <xdr:colOff>231775</xdr:colOff>
      <xdr:row>78</xdr:row>
      <xdr:rowOff>43576</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10426700" y="1331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91853</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9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16,998</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56308</xdr:rowOff>
    </xdr:from>
    <xdr:to>
      <xdr:col>14</xdr:col>
      <xdr:colOff>79375</xdr:colOff>
      <xdr:row>74</xdr:row>
      <xdr:rowOff>157908</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9588500" y="1274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2985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51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51,996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69893</xdr:rowOff>
    </xdr:from>
    <xdr:to>
      <xdr:col>12</xdr:col>
      <xdr:colOff>561975</xdr:colOff>
      <xdr:row>78</xdr:row>
      <xdr:rowOff>43</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8699500" y="1327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162620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36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68831</xdr:rowOff>
    </xdr:from>
    <xdr:to>
      <xdr:col>11</xdr:col>
      <xdr:colOff>358775</xdr:colOff>
      <xdr:row>77</xdr:row>
      <xdr:rowOff>170431</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7810500" y="1327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15508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4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19,729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128808</xdr:rowOff>
    </xdr:from>
    <xdr:to>
      <xdr:col>10</xdr:col>
      <xdr:colOff>155575</xdr:colOff>
      <xdr:row>78</xdr:row>
      <xdr:rowOff>58958</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6921500" y="1333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50085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2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37236</xdr:rowOff>
    </xdr:from>
    <xdr:to>
      <xdr:col>15</xdr:col>
      <xdr:colOff>180975</xdr:colOff>
      <xdr:row>97</xdr:row>
      <xdr:rowOff>59283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667886"/>
          <a:ext cx="838200" cy="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a:extLst>
            <a:ext uri="{FF2B5EF4-FFF2-40B4-BE49-F238E27FC236}">
              <a16:creationId xmlns:a16="http://schemas.microsoft.com/office/drawing/2014/main" id="{00000000-0008-0000-0700-0000CD010000}"/>
            </a:ext>
          </a:extLst>
        </xdr:cNvPr>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59283</xdr:rowOff>
    </xdr:from>
    <xdr:to>
      <xdr:col>14</xdr:col>
      <xdr:colOff>28575</xdr:colOff>
      <xdr:row>97</xdr:row>
      <xdr:rowOff>79688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689933"/>
          <a:ext cx="889000" cy="2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a:extLst>
            <a:ext uri="{FF2B5EF4-FFF2-40B4-BE49-F238E27FC236}">
              <a16:creationId xmlns:a16="http://schemas.microsoft.com/office/drawing/2014/main" id="{00000000-0008-0000-0700-0000CF010000}"/>
            </a:ext>
          </a:extLst>
        </xdr:cNvPr>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31961</xdr:rowOff>
    </xdr:from>
    <xdr:to>
      <xdr:col>12</xdr:col>
      <xdr:colOff>511175</xdr:colOff>
      <xdr:row>97</xdr:row>
      <xdr:rowOff>79688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662611"/>
          <a:ext cx="889000" cy="4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a:extLst>
            <a:ext uri="{FF2B5EF4-FFF2-40B4-BE49-F238E27FC236}">
              <a16:creationId xmlns:a16="http://schemas.microsoft.com/office/drawing/2014/main" id="{00000000-0008-0000-0700-0000D2010000}"/>
            </a:ext>
          </a:extLst>
        </xdr:cNvPr>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37067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31961</xdr:rowOff>
    </xdr:from>
    <xdr:to>
      <xdr:col>11</xdr:col>
      <xdr:colOff>307975</xdr:colOff>
      <xdr:row>97</xdr:row>
      <xdr:rowOff>111340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62611"/>
          <a:ext cx="889000" cy="7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32866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85709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157886</xdr:rowOff>
    </xdr:from>
    <xdr:to>
      <xdr:col>15</xdr:col>
      <xdr:colOff>231775</xdr:colOff>
      <xdr:row>97</xdr:row>
      <xdr:rowOff>88036</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10426700" y="1661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136313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9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59,911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8483</xdr:rowOff>
    </xdr:from>
    <xdr:to>
      <xdr:col>14</xdr:col>
      <xdr:colOff>79375</xdr:colOff>
      <xdr:row>97</xdr:row>
      <xdr:rowOff>110083</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9588500" y="1663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101210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3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55,089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28888</xdr:rowOff>
    </xdr:from>
    <xdr:to>
      <xdr:col>12</xdr:col>
      <xdr:colOff>561975</xdr:colOff>
      <xdr:row>97</xdr:row>
      <xdr:rowOff>130488</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8699500" y="166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121615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5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50,626</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152611</xdr:rowOff>
    </xdr:from>
    <xdr:to>
      <xdr:col>11</xdr:col>
      <xdr:colOff>358775</xdr:colOff>
      <xdr:row>97</xdr:row>
      <xdr:rowOff>82761</xdr:rowOff>
    </xdr:to>
    <xdr:sp macro="" textlink="">
      <xdr:nvSpPr>
        <xdr:cNvPr id="484" name="円/楕円 483">
          <a:extLst>
            <a:ext uri="{FF2B5EF4-FFF2-40B4-BE49-F238E27FC236}">
              <a16:creationId xmlns:a16="http://schemas.microsoft.com/office/drawing/2014/main" id="{00000000-0008-0000-0700-0000E4010000}"/>
            </a:ext>
          </a:extLst>
        </xdr:cNvPr>
        <xdr:cNvSpPr/>
      </xdr:nvSpPr>
      <xdr:spPr>
        <a:xfrm>
          <a:off x="7810500" y="1661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73888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0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61,065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60540</xdr:rowOff>
    </xdr:from>
    <xdr:to>
      <xdr:col>10</xdr:col>
      <xdr:colOff>155575</xdr:colOff>
      <xdr:row>97</xdr:row>
      <xdr:rowOff>162140</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6921500" y="166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153267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8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15410</xdr:rowOff>
    </xdr:from>
    <xdr:to>
      <xdr:col>23</xdr:col>
      <xdr:colOff>517525</xdr:colOff>
      <xdr:row>35</xdr:row>
      <xdr:rowOff>168732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016160"/>
          <a:ext cx="838200" cy="15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78551</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5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a:extLst>
            <a:ext uri="{FF2B5EF4-FFF2-40B4-BE49-F238E27FC236}">
              <a16:creationId xmlns:a16="http://schemas.microsoft.com/office/drawing/2014/main" id="{00000000-0008-0000-0700-000005020000}"/>
            </a:ext>
          </a:extLst>
        </xdr:cNvPr>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168732</xdr:rowOff>
    </xdr:from>
    <xdr:to>
      <xdr:col>22</xdr:col>
      <xdr:colOff>365125</xdr:colOff>
      <xdr:row>36</xdr:row>
      <xdr:rowOff>73497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169482"/>
          <a:ext cx="889000" cy="7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a:extLst>
            <a:ext uri="{FF2B5EF4-FFF2-40B4-BE49-F238E27FC236}">
              <a16:creationId xmlns:a16="http://schemas.microsoft.com/office/drawing/2014/main" id="{00000000-0008-0000-0700-000007020000}"/>
            </a:ext>
          </a:extLst>
        </xdr:cNvPr>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90987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25857</xdr:rowOff>
    </xdr:from>
    <xdr:to>
      <xdr:col>21</xdr:col>
      <xdr:colOff>161925</xdr:colOff>
      <xdr:row>36</xdr:row>
      <xdr:rowOff>73497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5512257"/>
          <a:ext cx="889000" cy="73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39186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25857</xdr:rowOff>
    </xdr:from>
    <xdr:to>
      <xdr:col>19</xdr:col>
      <xdr:colOff>644525</xdr:colOff>
      <xdr:row>37</xdr:row>
      <xdr:rowOff>51209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5512257"/>
          <a:ext cx="889000" cy="88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a:extLst>
            <a:ext uri="{FF2B5EF4-FFF2-40B4-BE49-F238E27FC236}">
              <a16:creationId xmlns:a16="http://schemas.microsoft.com/office/drawing/2014/main" id="{00000000-0008-0000-0700-00000D020000}"/>
            </a:ext>
          </a:extLst>
        </xdr:cNvPr>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58000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a:extLst>
            <a:ext uri="{FF2B5EF4-FFF2-40B4-BE49-F238E27FC236}">
              <a16:creationId xmlns:a16="http://schemas.microsoft.com/office/drawing/2014/main" id="{00000000-0008-0000-0700-00000F020000}"/>
            </a:ext>
          </a:extLst>
        </xdr:cNvPr>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108978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45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136060</xdr:rowOff>
    </xdr:from>
    <xdr:to>
      <xdr:col>23</xdr:col>
      <xdr:colOff>568325</xdr:colOff>
      <xdr:row>35</xdr:row>
      <xdr:rowOff>66210</xdr:rowOff>
    </xdr:to>
    <xdr:sp macro="" textlink="">
      <xdr:nvSpPr>
        <xdr:cNvPr id="534" name="円/楕円 533">
          <a:extLst>
            <a:ext uri="{FF2B5EF4-FFF2-40B4-BE49-F238E27FC236}">
              <a16:creationId xmlns:a16="http://schemas.microsoft.com/office/drawing/2014/main" id="{00000000-0008-0000-0700-000016020000}"/>
            </a:ext>
          </a:extLst>
        </xdr:cNvPr>
        <xdr:cNvSpPr/>
      </xdr:nvSpPr>
      <xdr:spPr>
        <a:xfrm>
          <a:off x="16268700" y="59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158937</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81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47,937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117932</xdr:rowOff>
    </xdr:from>
    <xdr:to>
      <xdr:col>22</xdr:col>
      <xdr:colOff>415925</xdr:colOff>
      <xdr:row>36</xdr:row>
      <xdr:rowOff>48082</xdr:rowOff>
    </xdr:to>
    <xdr:sp macro="" textlink="">
      <xdr:nvSpPr>
        <xdr:cNvPr id="536" name="円/楕円 535">
          <a:extLst>
            <a:ext uri="{FF2B5EF4-FFF2-40B4-BE49-F238E27FC236}">
              <a16:creationId xmlns:a16="http://schemas.microsoft.com/office/drawing/2014/main" id="{00000000-0008-0000-0700-000018020000}"/>
            </a:ext>
          </a:extLst>
        </xdr:cNvPr>
        <xdr:cNvSpPr/>
      </xdr:nvSpPr>
      <xdr:spPr>
        <a:xfrm>
          <a:off x="15430500" y="611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64609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89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22697</xdr:rowOff>
    </xdr:from>
    <xdr:to>
      <xdr:col>21</xdr:col>
      <xdr:colOff>212725</xdr:colOff>
      <xdr:row>36</xdr:row>
      <xdr:rowOff>124297</xdr:rowOff>
    </xdr:to>
    <xdr:sp macro="" textlink="">
      <xdr:nvSpPr>
        <xdr:cNvPr id="538" name="円/楕円 537">
          <a:extLst>
            <a:ext uri="{FF2B5EF4-FFF2-40B4-BE49-F238E27FC236}">
              <a16:creationId xmlns:a16="http://schemas.microsoft.com/office/drawing/2014/main" id="{00000000-0008-0000-0700-00001A020000}"/>
            </a:ext>
          </a:extLst>
        </xdr:cNvPr>
        <xdr:cNvSpPr/>
      </xdr:nvSpPr>
      <xdr:spPr>
        <a:xfrm>
          <a:off x="14541500" y="619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140824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97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37,896</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146507</xdr:rowOff>
    </xdr:from>
    <xdr:to>
      <xdr:col>20</xdr:col>
      <xdr:colOff>9525</xdr:colOff>
      <xdr:row>32</xdr:row>
      <xdr:rowOff>76657</xdr:rowOff>
    </xdr:to>
    <xdr:sp macro="" textlink="">
      <xdr:nvSpPr>
        <xdr:cNvPr id="540" name="円/楕円 539">
          <a:extLst>
            <a:ext uri="{FF2B5EF4-FFF2-40B4-BE49-F238E27FC236}">
              <a16:creationId xmlns:a16="http://schemas.microsoft.com/office/drawing/2014/main" id="{00000000-0008-0000-0700-00001C020000}"/>
            </a:ext>
          </a:extLst>
        </xdr:cNvPr>
        <xdr:cNvSpPr/>
      </xdr:nvSpPr>
      <xdr:spPr>
        <a:xfrm>
          <a:off x="13652500" y="546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93184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23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69,980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409</xdr:rowOff>
    </xdr:from>
    <xdr:to>
      <xdr:col>18</xdr:col>
      <xdr:colOff>492125</xdr:colOff>
      <xdr:row>37</xdr:row>
      <xdr:rowOff>102009</xdr:rowOff>
    </xdr:to>
    <xdr:sp macro="" textlink="">
      <xdr:nvSpPr>
        <xdr:cNvPr id="542" name="円/楕円 541">
          <a:extLst>
            <a:ext uri="{FF2B5EF4-FFF2-40B4-BE49-F238E27FC236}">
              <a16:creationId xmlns:a16="http://schemas.microsoft.com/office/drawing/2014/main" id="{00000000-0008-0000-0700-00001E020000}"/>
            </a:ext>
          </a:extLst>
        </xdr:cNvPr>
        <xdr:cNvSpPr/>
      </xdr:nvSpPr>
      <xdr:spPr>
        <a:xfrm>
          <a:off x="12763500" y="634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118536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11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123254</xdr:rowOff>
    </xdr:from>
    <xdr:to>
      <xdr:col>23</xdr:col>
      <xdr:colOff>517525</xdr:colOff>
      <xdr:row>57</xdr:row>
      <xdr:rowOff>152222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95904"/>
          <a:ext cx="838200" cy="2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a:extLst>
            <a:ext uri="{FF2B5EF4-FFF2-40B4-BE49-F238E27FC236}">
              <a16:creationId xmlns:a16="http://schemas.microsoft.com/office/drawing/2014/main" id="{00000000-0008-0000-0700-00003C020000}"/>
            </a:ext>
          </a:extLst>
        </xdr:cNvPr>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123254</xdr:rowOff>
    </xdr:from>
    <xdr:to>
      <xdr:col>22</xdr:col>
      <xdr:colOff>365125</xdr:colOff>
      <xdr:row>57</xdr:row>
      <xdr:rowOff>142535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95904"/>
          <a:ext cx="889000" cy="1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a:extLst>
            <a:ext uri="{FF2B5EF4-FFF2-40B4-BE49-F238E27FC236}">
              <a16:creationId xmlns:a16="http://schemas.microsoft.com/office/drawing/2014/main" id="{00000000-0008-0000-0700-00003E020000}"/>
            </a:ext>
          </a:extLst>
        </xdr:cNvPr>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119858</xdr:rowOff>
    </xdr:from>
    <xdr:to>
      <xdr:col>21</xdr:col>
      <xdr:colOff>161925</xdr:colOff>
      <xdr:row>57</xdr:row>
      <xdr:rowOff>142535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892508"/>
          <a:ext cx="889000" cy="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a:extLst>
            <a:ext uri="{FF2B5EF4-FFF2-40B4-BE49-F238E27FC236}">
              <a16:creationId xmlns:a16="http://schemas.microsoft.com/office/drawing/2014/main" id="{00000000-0008-0000-0700-000041020000}"/>
            </a:ext>
          </a:extLst>
        </xdr:cNvPr>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37054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119858</xdr:rowOff>
    </xdr:from>
    <xdr:to>
      <xdr:col>19</xdr:col>
      <xdr:colOff>644525</xdr:colOff>
      <xdr:row>57</xdr:row>
      <xdr:rowOff>149992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92508"/>
          <a:ext cx="889000" cy="3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a:extLst>
            <a:ext uri="{FF2B5EF4-FFF2-40B4-BE49-F238E27FC236}">
              <a16:creationId xmlns:a16="http://schemas.microsoft.com/office/drawing/2014/main" id="{00000000-0008-0000-0700-000044020000}"/>
            </a:ext>
          </a:extLst>
        </xdr:cNvPr>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47186</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a:extLst>
            <a:ext uri="{FF2B5EF4-FFF2-40B4-BE49-F238E27FC236}">
              <a16:creationId xmlns:a16="http://schemas.microsoft.com/office/drawing/2014/main" id="{00000000-0008-0000-0700-000046020000}"/>
            </a:ext>
          </a:extLst>
        </xdr:cNvPr>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67586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4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101422</xdr:rowOff>
    </xdr:from>
    <xdr:to>
      <xdr:col>23</xdr:col>
      <xdr:colOff>568325</xdr:colOff>
      <xdr:row>58</xdr:row>
      <xdr:rowOff>31572</xdr:rowOff>
    </xdr:to>
    <xdr:sp macro="" textlink="">
      <xdr:nvSpPr>
        <xdr:cNvPr id="589" name="円/楕円 588">
          <a:extLst>
            <a:ext uri="{FF2B5EF4-FFF2-40B4-BE49-F238E27FC236}">
              <a16:creationId xmlns:a16="http://schemas.microsoft.com/office/drawing/2014/main" id="{00000000-0008-0000-0700-00004D020000}"/>
            </a:ext>
          </a:extLst>
        </xdr:cNvPr>
        <xdr:cNvSpPr/>
      </xdr:nvSpPr>
      <xdr:spPr>
        <a:xfrm>
          <a:off x="16268700" y="987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16349</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8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34,761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72454</xdr:rowOff>
    </xdr:from>
    <xdr:to>
      <xdr:col>22</xdr:col>
      <xdr:colOff>415925</xdr:colOff>
      <xdr:row>58</xdr:row>
      <xdr:rowOff>2604</xdr:rowOff>
    </xdr:to>
    <xdr:sp macro="" textlink="">
      <xdr:nvSpPr>
        <xdr:cNvPr id="591" name="円/楕円 590">
          <a:extLst>
            <a:ext uri="{FF2B5EF4-FFF2-40B4-BE49-F238E27FC236}">
              <a16:creationId xmlns:a16="http://schemas.microsoft.com/office/drawing/2014/main" id="{00000000-0008-0000-0700-00004F020000}"/>
            </a:ext>
          </a:extLst>
        </xdr:cNvPr>
        <xdr:cNvSpPr/>
      </xdr:nvSpPr>
      <xdr:spPr>
        <a:xfrm>
          <a:off x="15430500" y="984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165181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3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91735</xdr:rowOff>
    </xdr:from>
    <xdr:to>
      <xdr:col>21</xdr:col>
      <xdr:colOff>212725</xdr:colOff>
      <xdr:row>58</xdr:row>
      <xdr:rowOff>21885</xdr:rowOff>
    </xdr:to>
    <xdr:sp macro="" textlink="">
      <xdr:nvSpPr>
        <xdr:cNvPr id="593" name="円/楕円 592">
          <a:extLst>
            <a:ext uri="{FF2B5EF4-FFF2-40B4-BE49-F238E27FC236}">
              <a16:creationId xmlns:a16="http://schemas.microsoft.com/office/drawing/2014/main" id="{00000000-0008-0000-0700-000051020000}"/>
            </a:ext>
          </a:extLst>
        </xdr:cNvPr>
        <xdr:cNvSpPr/>
      </xdr:nvSpPr>
      <xdr:spPr>
        <a:xfrm>
          <a:off x="14541500" y="986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13012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5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36,880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69058</xdr:rowOff>
    </xdr:from>
    <xdr:to>
      <xdr:col>20</xdr:col>
      <xdr:colOff>9525</xdr:colOff>
      <xdr:row>57</xdr:row>
      <xdr:rowOff>170658</xdr:rowOff>
    </xdr:to>
    <xdr:sp macro="" textlink="">
      <xdr:nvSpPr>
        <xdr:cNvPr id="595" name="円/楕円 594">
          <a:extLst>
            <a:ext uri="{FF2B5EF4-FFF2-40B4-BE49-F238E27FC236}">
              <a16:creationId xmlns:a16="http://schemas.microsoft.com/office/drawing/2014/main" id="{00000000-0008-0000-0700-000053020000}"/>
            </a:ext>
          </a:extLst>
        </xdr:cNvPr>
        <xdr:cNvSpPr/>
      </xdr:nvSpPr>
      <xdr:spPr>
        <a:xfrm>
          <a:off x="13652500" y="984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161785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3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99192</xdr:rowOff>
    </xdr:from>
    <xdr:to>
      <xdr:col>18</xdr:col>
      <xdr:colOff>492125</xdr:colOff>
      <xdr:row>58</xdr:row>
      <xdr:rowOff>29342</xdr:rowOff>
    </xdr:to>
    <xdr:sp macro="" textlink="">
      <xdr:nvSpPr>
        <xdr:cNvPr id="597" name="円/楕円 596">
          <a:extLst>
            <a:ext uri="{FF2B5EF4-FFF2-40B4-BE49-F238E27FC236}">
              <a16:creationId xmlns:a16="http://schemas.microsoft.com/office/drawing/2014/main" id="{00000000-0008-0000-0700-000055020000}"/>
            </a:ext>
          </a:extLst>
        </xdr:cNvPr>
        <xdr:cNvSpPr/>
      </xdr:nvSpPr>
      <xdr:spPr>
        <a:xfrm>
          <a:off x="12763500" y="987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20469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6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35,249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26936</xdr:rowOff>
    </xdr:from>
    <xdr:to>
      <xdr:col>23</xdr:col>
      <xdr:colOff>517525</xdr:colOff>
      <xdr:row>79</xdr:row>
      <xdr:rowOff>31877</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71486"/>
          <a:ext cx="8382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a:extLst>
            <a:ext uri="{FF2B5EF4-FFF2-40B4-BE49-F238E27FC236}">
              <a16:creationId xmlns:a16="http://schemas.microsoft.com/office/drawing/2014/main" id="{00000000-0008-0000-0700-000075020000}"/>
            </a:ext>
          </a:extLst>
        </xdr:cNvPr>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26936</xdr:rowOff>
    </xdr:from>
    <xdr:to>
      <xdr:col>22</xdr:col>
      <xdr:colOff>365125</xdr:colOff>
      <xdr:row>79</xdr:row>
      <xdr:rowOff>30950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571486"/>
          <a:ext cx="889000" cy="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a:extLst>
            <a:ext uri="{FF2B5EF4-FFF2-40B4-BE49-F238E27FC236}">
              <a16:creationId xmlns:a16="http://schemas.microsoft.com/office/drawing/2014/main" id="{00000000-0008-0000-0700-000077020000}"/>
            </a:ext>
          </a:extLst>
        </xdr:cNvPr>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2642</xdr:rowOff>
    </xdr:from>
    <xdr:to>
      <xdr:col>21</xdr:col>
      <xdr:colOff>161925</xdr:colOff>
      <xdr:row>79</xdr:row>
      <xdr:rowOff>30950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47192"/>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a:extLst>
            <a:ext uri="{FF2B5EF4-FFF2-40B4-BE49-F238E27FC236}">
              <a16:creationId xmlns:a16="http://schemas.microsoft.com/office/drawing/2014/main" id="{00000000-0008-0000-0700-00007A020000}"/>
            </a:ext>
          </a:extLst>
        </xdr:cNvPr>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2642</xdr:rowOff>
    </xdr:from>
    <xdr:to>
      <xdr:col>19</xdr:col>
      <xdr:colOff>644525</xdr:colOff>
      <xdr:row>79</xdr:row>
      <xdr:rowOff>23964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547192"/>
          <a:ext cx="889000" cy="2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a:extLst>
            <a:ext uri="{FF2B5EF4-FFF2-40B4-BE49-F238E27FC236}">
              <a16:creationId xmlns:a16="http://schemas.microsoft.com/office/drawing/2014/main" id="{00000000-0008-0000-0700-00007D020000}"/>
            </a:ext>
          </a:extLst>
        </xdr:cNvPr>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a:extLst>
            <a:ext uri="{FF2B5EF4-FFF2-40B4-BE49-F238E27FC236}">
              <a16:creationId xmlns:a16="http://schemas.microsoft.com/office/drawing/2014/main" id="{00000000-0008-0000-0700-00007F020000}"/>
            </a:ext>
          </a:extLst>
        </xdr:cNvPr>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152527</xdr:rowOff>
    </xdr:from>
    <xdr:to>
      <xdr:col>23</xdr:col>
      <xdr:colOff>568325</xdr:colOff>
      <xdr:row>79</xdr:row>
      <xdr:rowOff>82677</xdr:rowOff>
    </xdr:to>
    <xdr:sp macro="" textlink="">
      <xdr:nvSpPr>
        <xdr:cNvPr id="646" name="円/楕円 645">
          <a:extLst>
            <a:ext uri="{FF2B5EF4-FFF2-40B4-BE49-F238E27FC236}">
              <a16:creationId xmlns:a16="http://schemas.microsoft.com/office/drawing/2014/main" id="{00000000-0008-0000-0700-000086020000}"/>
            </a:ext>
          </a:extLst>
        </xdr:cNvPr>
        <xdr:cNvSpPr/>
      </xdr:nvSpPr>
      <xdr:spPr>
        <a:xfrm>
          <a:off x="16268700" y="1352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67454</xdr:rowOff>
    </xdr:from>
    <xdr:ext cx="378565"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4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147586</xdr:rowOff>
    </xdr:from>
    <xdr:to>
      <xdr:col>22</xdr:col>
      <xdr:colOff>415925</xdr:colOff>
      <xdr:row>79</xdr:row>
      <xdr:rowOff>77736</xdr:rowOff>
    </xdr:to>
    <xdr:sp macro="" textlink="">
      <xdr:nvSpPr>
        <xdr:cNvPr id="648" name="円/楕円 647">
          <a:extLst>
            <a:ext uri="{FF2B5EF4-FFF2-40B4-BE49-F238E27FC236}">
              <a16:creationId xmlns:a16="http://schemas.microsoft.com/office/drawing/2014/main" id="{00000000-0008-0000-0700-000088020000}"/>
            </a:ext>
          </a:extLst>
        </xdr:cNvPr>
        <xdr:cNvSpPr/>
      </xdr:nvSpPr>
      <xdr:spPr>
        <a:xfrm>
          <a:off x="15430500" y="1352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68863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7" y="1361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151600</xdr:rowOff>
    </xdr:from>
    <xdr:to>
      <xdr:col>21</xdr:col>
      <xdr:colOff>212725</xdr:colOff>
      <xdr:row>79</xdr:row>
      <xdr:rowOff>81750</xdr:rowOff>
    </xdr:to>
    <xdr:sp macro="" textlink="">
      <xdr:nvSpPr>
        <xdr:cNvPr id="650" name="円/楕円 649">
          <a:extLst>
            <a:ext uri="{FF2B5EF4-FFF2-40B4-BE49-F238E27FC236}">
              <a16:creationId xmlns:a16="http://schemas.microsoft.com/office/drawing/2014/main" id="{00000000-0008-0000-0700-00008A020000}"/>
            </a:ext>
          </a:extLst>
        </xdr:cNvPr>
        <xdr:cNvSpPr/>
      </xdr:nvSpPr>
      <xdr:spPr>
        <a:xfrm>
          <a:off x="14541500" y="135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72877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7" y="136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123292</xdr:rowOff>
    </xdr:from>
    <xdr:to>
      <xdr:col>20</xdr:col>
      <xdr:colOff>9525</xdr:colOff>
      <xdr:row>79</xdr:row>
      <xdr:rowOff>53442</xdr:rowOff>
    </xdr:to>
    <xdr:sp macro="" textlink="">
      <xdr:nvSpPr>
        <xdr:cNvPr id="652" name="円/楕円 651">
          <a:extLst>
            <a:ext uri="{FF2B5EF4-FFF2-40B4-BE49-F238E27FC236}">
              <a16:creationId xmlns:a16="http://schemas.microsoft.com/office/drawing/2014/main" id="{00000000-0008-0000-0700-00008C020000}"/>
            </a:ext>
          </a:extLst>
        </xdr:cNvPr>
        <xdr:cNvSpPr/>
      </xdr:nvSpPr>
      <xdr:spPr>
        <a:xfrm>
          <a:off x="13652500" y="1349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44569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7" y="135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144614</xdr:rowOff>
    </xdr:from>
    <xdr:to>
      <xdr:col>18</xdr:col>
      <xdr:colOff>492125</xdr:colOff>
      <xdr:row>79</xdr:row>
      <xdr:rowOff>74764</xdr:rowOff>
    </xdr:to>
    <xdr:sp macro="" textlink="">
      <xdr:nvSpPr>
        <xdr:cNvPr id="654" name="円/楕円 653">
          <a:extLst>
            <a:ext uri="{FF2B5EF4-FFF2-40B4-BE49-F238E27FC236}">
              <a16:creationId xmlns:a16="http://schemas.microsoft.com/office/drawing/2014/main" id="{00000000-0008-0000-0700-00008E020000}"/>
            </a:ext>
          </a:extLst>
        </xdr:cNvPr>
        <xdr:cNvSpPr/>
      </xdr:nvSpPr>
      <xdr:spPr>
        <a:xfrm>
          <a:off x="12763500" y="1351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65891</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7" y="1361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84241</xdr:rowOff>
    </xdr:from>
    <xdr:to>
      <xdr:col>23</xdr:col>
      <xdr:colOff>517525</xdr:colOff>
      <xdr:row>96</xdr:row>
      <xdr:rowOff>84533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5481300" y="16543441"/>
          <a:ext cx="8382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a:extLst>
            <a:ext uri="{FF2B5EF4-FFF2-40B4-BE49-F238E27FC236}">
              <a16:creationId xmlns:a16="http://schemas.microsoft.com/office/drawing/2014/main" id="{00000000-0008-0000-0700-0000AA020000}"/>
            </a:ext>
          </a:extLst>
        </xdr:cNvPr>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71879</xdr:rowOff>
    </xdr:from>
    <xdr:to>
      <xdr:col>22</xdr:col>
      <xdr:colOff>365125</xdr:colOff>
      <xdr:row>96</xdr:row>
      <xdr:rowOff>84241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4592300" y="16531079"/>
          <a:ext cx="889000" cy="1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a:extLst>
            <a:ext uri="{FF2B5EF4-FFF2-40B4-BE49-F238E27FC236}">
              <a16:creationId xmlns:a16="http://schemas.microsoft.com/office/drawing/2014/main" id="{00000000-0008-0000-0700-0000AC020000}"/>
            </a:ext>
          </a:extLst>
        </xdr:cNvPr>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71879</xdr:rowOff>
    </xdr:from>
    <xdr:to>
      <xdr:col>21</xdr:col>
      <xdr:colOff>161925</xdr:colOff>
      <xdr:row>96</xdr:row>
      <xdr:rowOff>72794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3703300" y="1653107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a:extLst>
            <a:ext uri="{FF2B5EF4-FFF2-40B4-BE49-F238E27FC236}">
              <a16:creationId xmlns:a16="http://schemas.microsoft.com/office/drawing/2014/main" id="{00000000-0008-0000-0700-0000AF020000}"/>
            </a:ext>
          </a:extLst>
        </xdr:cNvPr>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55066</xdr:rowOff>
    </xdr:from>
    <xdr:to>
      <xdr:col>19</xdr:col>
      <xdr:colOff>644525</xdr:colOff>
      <xdr:row>96</xdr:row>
      <xdr:rowOff>72794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514266"/>
          <a:ext cx="889000" cy="1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a:extLst>
            <a:ext uri="{FF2B5EF4-FFF2-40B4-BE49-F238E27FC236}">
              <a16:creationId xmlns:a16="http://schemas.microsoft.com/office/drawing/2014/main" id="{00000000-0008-0000-0700-0000B2020000}"/>
            </a:ext>
          </a:extLst>
        </xdr:cNvPr>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a:extLst>
            <a:ext uri="{FF2B5EF4-FFF2-40B4-BE49-F238E27FC236}">
              <a16:creationId xmlns:a16="http://schemas.microsoft.com/office/drawing/2014/main" id="{00000000-0008-0000-0700-0000B4020000}"/>
            </a:ext>
          </a:extLst>
        </xdr:cNvPr>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33733</xdr:rowOff>
    </xdr:from>
    <xdr:to>
      <xdr:col>23</xdr:col>
      <xdr:colOff>568325</xdr:colOff>
      <xdr:row>96</xdr:row>
      <xdr:rowOff>135333</xdr:rowOff>
    </xdr:to>
    <xdr:sp macro="" textlink="">
      <xdr:nvSpPr>
        <xdr:cNvPr id="699" name="円/楕円 698">
          <a:extLst>
            <a:ext uri="{FF2B5EF4-FFF2-40B4-BE49-F238E27FC236}">
              <a16:creationId xmlns:a16="http://schemas.microsoft.com/office/drawing/2014/main" id="{00000000-0008-0000-0700-0000BB020000}"/>
            </a:ext>
          </a:extLst>
        </xdr:cNvPr>
        <xdr:cNvSpPr/>
      </xdr:nvSpPr>
      <xdr:spPr>
        <a:xfrm>
          <a:off x="16268700" y="1649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12160</xdr:rowOff>
    </xdr:from>
    <xdr:ext cx="534377"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47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49,653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33441</xdr:rowOff>
    </xdr:from>
    <xdr:to>
      <xdr:col>22</xdr:col>
      <xdr:colOff>415925</xdr:colOff>
      <xdr:row>96</xdr:row>
      <xdr:rowOff>135041</xdr:rowOff>
    </xdr:to>
    <xdr:sp macro="" textlink="">
      <xdr:nvSpPr>
        <xdr:cNvPr id="701" name="円/楕円 700">
          <a:extLst>
            <a:ext uri="{FF2B5EF4-FFF2-40B4-BE49-F238E27FC236}">
              <a16:creationId xmlns:a16="http://schemas.microsoft.com/office/drawing/2014/main" id="{00000000-0008-0000-0700-0000BD020000}"/>
            </a:ext>
          </a:extLst>
        </xdr:cNvPr>
        <xdr:cNvSpPr/>
      </xdr:nvSpPr>
      <xdr:spPr>
        <a:xfrm>
          <a:off x="15430500" y="164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126168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58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21079</xdr:rowOff>
    </xdr:from>
    <xdr:to>
      <xdr:col>21</xdr:col>
      <xdr:colOff>212725</xdr:colOff>
      <xdr:row>96</xdr:row>
      <xdr:rowOff>122679</xdr:rowOff>
    </xdr:to>
    <xdr:sp macro="" textlink="">
      <xdr:nvSpPr>
        <xdr:cNvPr id="703" name="円/楕円 702">
          <a:extLst>
            <a:ext uri="{FF2B5EF4-FFF2-40B4-BE49-F238E27FC236}">
              <a16:creationId xmlns:a16="http://schemas.microsoft.com/office/drawing/2014/main" id="{00000000-0008-0000-0700-0000BF020000}"/>
            </a:ext>
          </a:extLst>
        </xdr:cNvPr>
        <xdr:cNvSpPr/>
      </xdr:nvSpPr>
      <xdr:spPr>
        <a:xfrm>
          <a:off x="14541500" y="1648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113806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5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51,867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21994</xdr:rowOff>
    </xdr:from>
    <xdr:to>
      <xdr:col>20</xdr:col>
      <xdr:colOff>9525</xdr:colOff>
      <xdr:row>96</xdr:row>
      <xdr:rowOff>123594</xdr:rowOff>
    </xdr:to>
    <xdr:sp macro="" textlink="">
      <xdr:nvSpPr>
        <xdr:cNvPr id="705" name="円/楕円 704">
          <a:extLst>
            <a:ext uri="{FF2B5EF4-FFF2-40B4-BE49-F238E27FC236}">
              <a16:creationId xmlns:a16="http://schemas.microsoft.com/office/drawing/2014/main" id="{00000000-0008-0000-0700-0000C1020000}"/>
            </a:ext>
          </a:extLst>
        </xdr:cNvPr>
        <xdr:cNvSpPr/>
      </xdr:nvSpPr>
      <xdr:spPr>
        <a:xfrm>
          <a:off x="13652500" y="1648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114721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57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51,707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4266</xdr:rowOff>
    </xdr:from>
    <xdr:to>
      <xdr:col>18</xdr:col>
      <xdr:colOff>492125</xdr:colOff>
      <xdr:row>96</xdr:row>
      <xdr:rowOff>105866</xdr:rowOff>
    </xdr:to>
    <xdr:sp macro="" textlink="">
      <xdr:nvSpPr>
        <xdr:cNvPr id="707" name="円/楕円 706">
          <a:extLst>
            <a:ext uri="{FF2B5EF4-FFF2-40B4-BE49-F238E27FC236}">
              <a16:creationId xmlns:a16="http://schemas.microsoft.com/office/drawing/2014/main" id="{00000000-0008-0000-0700-0000C3020000}"/>
            </a:ext>
          </a:extLst>
        </xdr:cNvPr>
        <xdr:cNvSpPr/>
      </xdr:nvSpPr>
      <xdr:spPr>
        <a:xfrm>
          <a:off x="12763500" y="1646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96993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55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111216</xdr:rowOff>
    </xdr:from>
    <xdr:to>
      <xdr:col>32</xdr:col>
      <xdr:colOff>186689</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flipV="1">
          <a:off x="22159595" y="5769066"/>
          <a:ext cx="1269" cy="88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158483</xdr:rowOff>
    </xdr:from>
    <xdr:ext cx="249299" cy="259045"/>
    <xdr:sp macro="" textlink="">
      <xdr:nvSpPr>
        <xdr:cNvPr id="731" name="諸支出金最小値テキスト">
          <a:extLst>
            <a:ext uri="{FF2B5EF4-FFF2-40B4-BE49-F238E27FC236}">
              <a16:creationId xmlns:a16="http://schemas.microsoft.com/office/drawing/2014/main" id="{00000000-0008-0000-0700-0000DB020000}"/>
            </a:ext>
          </a:extLst>
        </xdr:cNvPr>
        <xdr:cNvSpPr txBox="1"/>
      </xdr:nvSpPr>
      <xdr:spPr>
        <a:xfrm>
          <a:off x="22212300" y="66735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57893</xdr:rowOff>
    </xdr:from>
    <xdr:ext cx="534377" cy="259045"/>
    <xdr:sp macro="" textlink="">
      <xdr:nvSpPr>
        <xdr:cNvPr id="733" name="諸支出金最大値テキスト">
          <a:extLst>
            <a:ext uri="{FF2B5EF4-FFF2-40B4-BE49-F238E27FC236}">
              <a16:creationId xmlns:a16="http://schemas.microsoft.com/office/drawing/2014/main" id="{00000000-0008-0000-0700-0000DD020000}"/>
            </a:ext>
          </a:extLst>
        </xdr:cNvPr>
        <xdr:cNvSpPr txBox="1"/>
      </xdr:nvSpPr>
      <xdr:spPr>
        <a:xfrm>
          <a:off x="22212300" y="554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33</xdr:row>
      <xdr:rowOff>111216</xdr:rowOff>
    </xdr:from>
    <xdr:to>
      <xdr:col>32</xdr:col>
      <xdr:colOff>276225</xdr:colOff>
      <xdr:row>33</xdr:row>
      <xdr:rowOff>111216</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57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75933</xdr:rowOff>
    </xdr:from>
    <xdr:ext cx="378565" cy="259045"/>
    <xdr:sp macro="" textlink="">
      <xdr:nvSpPr>
        <xdr:cNvPr id="736" name="諸支出金平均値テキスト">
          <a:extLst>
            <a:ext uri="{FF2B5EF4-FFF2-40B4-BE49-F238E27FC236}">
              <a16:creationId xmlns:a16="http://schemas.microsoft.com/office/drawing/2014/main" id="{00000000-0008-0000-0700-0000E0020000}"/>
            </a:ext>
          </a:extLst>
        </xdr:cNvPr>
        <xdr:cNvSpPr txBox="1"/>
      </xdr:nvSpPr>
      <xdr:spPr>
        <a:xfrm>
          <a:off x="22212300" y="6419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53056</xdr:rowOff>
    </xdr:from>
    <xdr:to>
      <xdr:col>32</xdr:col>
      <xdr:colOff>238125</xdr:colOff>
      <xdr:row>38</xdr:row>
      <xdr:rowOff>154656</xdr:rowOff>
    </xdr:to>
    <xdr:sp macro="" textlink="">
      <xdr:nvSpPr>
        <xdr:cNvPr id="737" name="フローチャート : 判断 736">
          <a:extLst>
            <a:ext uri="{FF2B5EF4-FFF2-40B4-BE49-F238E27FC236}">
              <a16:creationId xmlns:a16="http://schemas.microsoft.com/office/drawing/2014/main" id="{00000000-0008-0000-0700-0000E1020000}"/>
            </a:ext>
          </a:extLst>
        </xdr:cNvPr>
        <xdr:cNvSpPr/>
      </xdr:nvSpPr>
      <xdr:spPr>
        <a:xfrm>
          <a:off x="22110700" y="65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57176</xdr:rowOff>
    </xdr:from>
    <xdr:to>
      <xdr:col>31</xdr:col>
      <xdr:colOff>34925</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0434300" y="6572276"/>
          <a:ext cx="889000" cy="8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48530</xdr:rowOff>
    </xdr:from>
    <xdr:to>
      <xdr:col>31</xdr:col>
      <xdr:colOff>85725</xdr:colOff>
      <xdr:row>38</xdr:row>
      <xdr:rowOff>150130</xdr:rowOff>
    </xdr:to>
    <xdr:sp macro="" textlink="">
      <xdr:nvSpPr>
        <xdr:cNvPr id="739" name="フローチャート : 判断 738">
          <a:extLst>
            <a:ext uri="{FF2B5EF4-FFF2-40B4-BE49-F238E27FC236}">
              <a16:creationId xmlns:a16="http://schemas.microsoft.com/office/drawing/2014/main" id="{00000000-0008-0000-0700-0000E3020000}"/>
            </a:ext>
          </a:extLst>
        </xdr:cNvPr>
        <xdr:cNvSpPr/>
      </xdr:nvSpPr>
      <xdr:spPr>
        <a:xfrm>
          <a:off x="212725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166656</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134017" y="6338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53609</xdr:rowOff>
    </xdr:from>
    <xdr:to>
      <xdr:col>29</xdr:col>
      <xdr:colOff>517525</xdr:colOff>
      <xdr:row>38</xdr:row>
      <xdr:rowOff>57176</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9545300" y="5368559"/>
          <a:ext cx="889000" cy="120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57765</xdr:rowOff>
    </xdr:from>
    <xdr:to>
      <xdr:col>29</xdr:col>
      <xdr:colOff>568325</xdr:colOff>
      <xdr:row>38</xdr:row>
      <xdr:rowOff>159365</xdr:rowOff>
    </xdr:to>
    <xdr:sp macro="" textlink="">
      <xdr:nvSpPr>
        <xdr:cNvPr id="742" name="フローチャート : 判断 741">
          <a:extLst>
            <a:ext uri="{FF2B5EF4-FFF2-40B4-BE49-F238E27FC236}">
              <a16:creationId xmlns:a16="http://schemas.microsoft.com/office/drawing/2014/main" id="{00000000-0008-0000-0700-0000E6020000}"/>
            </a:ext>
          </a:extLst>
        </xdr:cNvPr>
        <xdr:cNvSpPr/>
      </xdr:nvSpPr>
      <xdr:spPr>
        <a:xfrm>
          <a:off x="20383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150492</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0245017" y="666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53609</xdr:rowOff>
    </xdr:from>
    <xdr:to>
      <xdr:col>28</xdr:col>
      <xdr:colOff>314325</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18656300" y="5368559"/>
          <a:ext cx="889000" cy="128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20411</xdr:rowOff>
    </xdr:from>
    <xdr:to>
      <xdr:col>28</xdr:col>
      <xdr:colOff>365125</xdr:colOff>
      <xdr:row>38</xdr:row>
      <xdr:rowOff>122011</xdr:rowOff>
    </xdr:to>
    <xdr:sp macro="" textlink="">
      <xdr:nvSpPr>
        <xdr:cNvPr id="745" name="フローチャート : 判断 744">
          <a:extLst>
            <a:ext uri="{FF2B5EF4-FFF2-40B4-BE49-F238E27FC236}">
              <a16:creationId xmlns:a16="http://schemas.microsoft.com/office/drawing/2014/main" id="{00000000-0008-0000-0700-0000E9020000}"/>
            </a:ext>
          </a:extLst>
        </xdr:cNvPr>
        <xdr:cNvSpPr/>
      </xdr:nvSpPr>
      <xdr:spPr>
        <a:xfrm>
          <a:off x="19494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113138</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10427" y="662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37054</xdr:rowOff>
    </xdr:from>
    <xdr:to>
      <xdr:col>27</xdr:col>
      <xdr:colOff>161925</xdr:colOff>
      <xdr:row>38</xdr:row>
      <xdr:rowOff>138654</xdr:rowOff>
    </xdr:to>
    <xdr:sp macro="" textlink="">
      <xdr:nvSpPr>
        <xdr:cNvPr id="747" name="フローチャート : 判断 746">
          <a:extLst>
            <a:ext uri="{FF2B5EF4-FFF2-40B4-BE49-F238E27FC236}">
              <a16:creationId xmlns:a16="http://schemas.microsoft.com/office/drawing/2014/main" id="{00000000-0008-0000-0700-0000EB020000}"/>
            </a:ext>
          </a:extLst>
        </xdr:cNvPr>
        <xdr:cNvSpPr/>
      </xdr:nvSpPr>
      <xdr:spPr>
        <a:xfrm>
          <a:off x="18605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155181</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421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a:extLst>
            <a:ext uri="{FF2B5EF4-FFF2-40B4-BE49-F238E27FC236}">
              <a16:creationId xmlns:a16="http://schemas.microsoft.com/office/drawing/2014/main" id="{00000000-0008-0000-07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31483</xdr:rowOff>
    </xdr:from>
    <xdr:ext cx="249299" cy="259045"/>
    <xdr:sp macro="" textlink="">
      <xdr:nvSpPr>
        <xdr:cNvPr id="755" name="諸支出金該当値テキスト">
          <a:extLst>
            <a:ext uri="{FF2B5EF4-FFF2-40B4-BE49-F238E27FC236}">
              <a16:creationId xmlns:a16="http://schemas.microsoft.com/office/drawing/2014/main" id="{00000000-0008-0000-0700-0000F3020000}"/>
            </a:ext>
          </a:extLst>
        </xdr:cNvPr>
        <xdr:cNvSpPr txBox="1"/>
      </xdr:nvSpPr>
      <xdr:spPr>
        <a:xfrm>
          <a:off x="22212300" y="65465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a:extLst>
            <a:ext uri="{FF2B5EF4-FFF2-40B4-BE49-F238E27FC236}">
              <a16:creationId xmlns:a16="http://schemas.microsoft.com/office/drawing/2014/main" id="{00000000-0008-0000-07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6376</xdr:rowOff>
    </xdr:from>
    <xdr:to>
      <xdr:col>29</xdr:col>
      <xdr:colOff>568325</xdr:colOff>
      <xdr:row>38</xdr:row>
      <xdr:rowOff>107976</xdr:rowOff>
    </xdr:to>
    <xdr:sp macro="" textlink="">
      <xdr:nvSpPr>
        <xdr:cNvPr id="758" name="円/楕円 757">
          <a:extLst>
            <a:ext uri="{FF2B5EF4-FFF2-40B4-BE49-F238E27FC236}">
              <a16:creationId xmlns:a16="http://schemas.microsoft.com/office/drawing/2014/main" id="{00000000-0008-0000-0700-0000F6020000}"/>
            </a:ext>
          </a:extLst>
        </xdr:cNvPr>
        <xdr:cNvSpPr/>
      </xdr:nvSpPr>
      <xdr:spPr>
        <a:xfrm>
          <a:off x="20383500" y="65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124503</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199427"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2809</xdr:rowOff>
    </xdr:from>
    <xdr:to>
      <xdr:col>28</xdr:col>
      <xdr:colOff>365125</xdr:colOff>
      <xdr:row>31</xdr:row>
      <xdr:rowOff>104409</xdr:rowOff>
    </xdr:to>
    <xdr:sp macro="" textlink="">
      <xdr:nvSpPr>
        <xdr:cNvPr id="760" name="円/楕円 759">
          <a:extLst>
            <a:ext uri="{FF2B5EF4-FFF2-40B4-BE49-F238E27FC236}">
              <a16:creationId xmlns:a16="http://schemas.microsoft.com/office/drawing/2014/main" id="{00000000-0008-0000-0700-0000F8020000}"/>
            </a:ext>
          </a:extLst>
        </xdr:cNvPr>
        <xdr:cNvSpPr/>
      </xdr:nvSpPr>
      <xdr:spPr>
        <a:xfrm>
          <a:off x="19494500" y="531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29</xdr:row>
      <xdr:rowOff>120936</xdr:rowOff>
    </xdr:from>
    <xdr:ext cx="534377"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278111" y="509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a:extLst>
            <a:ext uri="{FF2B5EF4-FFF2-40B4-BE49-F238E27FC236}">
              <a16:creationId xmlns:a16="http://schemas.microsoft.com/office/drawing/2014/main" id="{00000000-0008-0000-07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a:extLst>
            <a:ext uri="{FF2B5EF4-FFF2-40B4-BE49-F238E27FC236}">
              <a16:creationId xmlns:a16="http://schemas.microsoft.com/office/drawing/2014/main" id="{00000000-0008-0000-0700-00000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a:extLst>
            <a:ext uri="{FF2B5EF4-FFF2-40B4-BE49-F238E27FC236}">
              <a16:creationId xmlns:a16="http://schemas.microsoft.com/office/drawing/2014/main" id="{00000000-0008-0000-0700-00000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a:extLst>
            <a:ext uri="{FF2B5EF4-FFF2-40B4-BE49-F238E27FC236}">
              <a16:creationId xmlns:a16="http://schemas.microsoft.com/office/drawing/2014/main" id="{00000000-0008-0000-0700-00001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a:extLst>
            <a:ext uri="{FF2B5EF4-FFF2-40B4-BE49-F238E27FC236}">
              <a16:creationId xmlns:a16="http://schemas.microsoft.com/office/drawing/2014/main" id="{00000000-0008-0000-0700-00001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a:extLst>
            <a:ext uri="{FF2B5EF4-FFF2-40B4-BE49-F238E27FC236}">
              <a16:creationId xmlns:a16="http://schemas.microsoft.com/office/drawing/2014/main" id="{00000000-0008-0000-0700-00001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a:extLst>
            <a:ext uri="{FF2B5EF4-FFF2-40B4-BE49-F238E27FC236}">
              <a16:creationId xmlns:a16="http://schemas.microsoft.com/office/drawing/2014/main" id="{00000000-0008-0000-0700-00001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a:extLst>
            <a:ext uri="{FF2B5EF4-FFF2-40B4-BE49-F238E27FC236}">
              <a16:creationId xmlns:a16="http://schemas.microsoft.com/office/drawing/2014/main" id="{00000000-0008-0000-0700-00002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が突出して増加しており、類似団体平均を大幅に上回っている。こちらは大型事業が総務費に係るものであり、その経費が主な要因となっている。その一方で、土木費は多少の増加はしているものの、類似団体平均を大幅に下回っている。これは、新規事業による財源不足からインフラ整備が充分に行われていないことも要因となっている。しかしながら、橋梁の定期点検の結果を受けて耐震工事等の対策が必要な橋が多数確認された。また、既存道路の更新・新設もあるためインフラ整備に多額の費用がかかることが見込まれる。公共施設の総合管理計画に基づき事業を執行し、事業の平準化を図っていく必要がある。商工費については大幅に減少しているが、この要因は町温泉施設の更新事業があったため昨年度が一時的に突出したことによるものである。しかしながら、観光事業の見直しを行ったことでそれに伴う委託事業等の削減を図ることができ、一昨年に比べても低い数値となっている。町の主要産業である観光費に関わるものではあるが、今後もよりコストパフォーマンスの高いものを優先し、質の高い観光宣伝を行っていく。</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度はふるさと納税の駆け込み需要による返礼品確保のための多額歳出予算の計上、それに伴う不用額があったため実質収支額が大幅増となったが、今年度は適正な歳出を確保し、財政調整基金に積立ることができ、単年度収支も均衡している。今後も財政調整基金の適正な積立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当町はいずれの会計も黒字で推移している。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今後も赤字額が生じないよう、健全な財政運営に努める。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9" workbookViewId="0"/>
  </sheetViews>
  <sheetFormatPr defaultColWidth="0" defaultRowHeight="11.25" zeroHeight="1" x14ac:dyDescent="0.15"/>
  <cols>
    <col min="1" max="11" width="2.125" style="261" customWidth="1"/>
    <col min="12" max="12" width="2.25" style="261" customWidth="1"/>
    <col min="13" max="17" width="2.375" style="261" customWidth="1"/>
    <col min="18" max="119" width="2.125" style="261" customWidth="1"/>
    <col min="120" max="16384" width="0" style="261" hidden="1"/>
  </cols>
  <sheetData>
    <row r="1" spans="1:119" ht="33" customHeight="1" x14ac:dyDescent="0.15">
      <c r="A1" s="259"/>
      <c r="B1" s="401" t="s">
        <v>64</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260"/>
      <c r="DK1" s="260"/>
      <c r="DL1" s="260"/>
      <c r="DM1" s="260"/>
      <c r="DN1" s="260"/>
      <c r="DO1" s="260"/>
    </row>
    <row r="2" spans="1:119" ht="24.75" thickBot="1" x14ac:dyDescent="0.2">
      <c r="A2" s="259"/>
      <c r="B2" s="262" t="s">
        <v>65</v>
      </c>
      <c r="C2" s="262"/>
      <c r="D2" s="263"/>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c r="BS2" s="259"/>
      <c r="BT2" s="259"/>
      <c r="BU2" s="259"/>
      <c r="BV2" s="259"/>
      <c r="BW2" s="259"/>
      <c r="BX2" s="259"/>
      <c r="BY2" s="259"/>
      <c r="BZ2" s="259"/>
      <c r="CA2" s="259"/>
      <c r="CB2" s="259"/>
      <c r="CC2" s="259"/>
      <c r="CD2" s="259"/>
      <c r="CE2" s="259"/>
      <c r="CF2" s="259"/>
      <c r="CG2" s="259"/>
      <c r="CH2" s="259"/>
      <c r="CI2" s="259"/>
      <c r="CJ2" s="259"/>
      <c r="CK2" s="259"/>
      <c r="CL2" s="259"/>
      <c r="CM2" s="259"/>
      <c r="CN2" s="259"/>
      <c r="CO2" s="259"/>
      <c r="CP2" s="259"/>
      <c r="CQ2" s="259"/>
      <c r="CR2" s="259"/>
      <c r="CS2" s="259"/>
      <c r="CT2" s="259"/>
      <c r="CU2" s="259"/>
      <c r="CV2" s="259"/>
      <c r="CW2" s="259"/>
      <c r="CX2" s="259"/>
      <c r="CY2" s="259"/>
      <c r="CZ2" s="259"/>
      <c r="DA2" s="259"/>
      <c r="DB2" s="259"/>
      <c r="DC2" s="259"/>
      <c r="DD2" s="259"/>
      <c r="DE2" s="259"/>
      <c r="DF2" s="259"/>
      <c r="DG2" s="259"/>
      <c r="DH2" s="259"/>
      <c r="DI2" s="259"/>
      <c r="DJ2" s="259"/>
      <c r="DK2" s="259"/>
      <c r="DL2" s="259"/>
      <c r="DM2" s="259"/>
      <c r="DN2" s="259"/>
      <c r="DO2" s="259"/>
    </row>
    <row r="3" spans="1:119" ht="18.75" customHeight="1" thickBot="1" x14ac:dyDescent="0.2">
      <c r="A3" s="260"/>
      <c r="B3" s="402" t="s">
        <v>66</v>
      </c>
      <c r="C3" s="403"/>
      <c r="D3" s="403"/>
      <c r="E3" s="404"/>
      <c r="F3" s="404"/>
      <c r="G3" s="404"/>
      <c r="H3" s="404"/>
      <c r="I3" s="404"/>
      <c r="J3" s="404"/>
      <c r="K3" s="404"/>
      <c r="L3" s="404" t="s">
        <v>67</v>
      </c>
      <c r="M3" s="404"/>
      <c r="N3" s="404"/>
      <c r="O3" s="404"/>
      <c r="P3" s="404"/>
      <c r="Q3" s="404"/>
      <c r="R3" s="411"/>
      <c r="S3" s="411"/>
      <c r="T3" s="411"/>
      <c r="U3" s="411"/>
      <c r="V3" s="412"/>
      <c r="W3" s="386" t="s">
        <v>68</v>
      </c>
      <c r="X3" s="387"/>
      <c r="Y3" s="387"/>
      <c r="Z3" s="387"/>
      <c r="AA3" s="387"/>
      <c r="AB3" s="403"/>
      <c r="AC3" s="411" t="s">
        <v>69</v>
      </c>
      <c r="AD3" s="387"/>
      <c r="AE3" s="387"/>
      <c r="AF3" s="387"/>
      <c r="AG3" s="387"/>
      <c r="AH3" s="387"/>
      <c r="AI3" s="387"/>
      <c r="AJ3" s="387"/>
      <c r="AK3" s="387"/>
      <c r="AL3" s="388"/>
      <c r="AM3" s="386" t="s">
        <v>70</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71</v>
      </c>
      <c r="BO3" s="387"/>
      <c r="BP3" s="387"/>
      <c r="BQ3" s="387"/>
      <c r="BR3" s="387"/>
      <c r="BS3" s="387"/>
      <c r="BT3" s="387"/>
      <c r="BU3" s="388"/>
      <c r="BV3" s="386" t="s">
        <v>72</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73</v>
      </c>
      <c r="CU3" s="387"/>
      <c r="CV3" s="387"/>
      <c r="CW3" s="387"/>
      <c r="CX3" s="387"/>
      <c r="CY3" s="387"/>
      <c r="CZ3" s="387"/>
      <c r="DA3" s="388"/>
      <c r="DB3" s="386" t="s">
        <v>74</v>
      </c>
      <c r="DC3" s="387"/>
      <c r="DD3" s="387"/>
      <c r="DE3" s="387"/>
      <c r="DF3" s="387"/>
      <c r="DG3" s="387"/>
      <c r="DH3" s="387"/>
      <c r="DI3" s="388"/>
      <c r="DJ3" s="259"/>
      <c r="DK3" s="259"/>
      <c r="DL3" s="259"/>
      <c r="DM3" s="259"/>
      <c r="DN3" s="259"/>
      <c r="DO3" s="259"/>
    </row>
    <row r="4" spans="1:119" ht="18.75" customHeight="1" x14ac:dyDescent="0.15">
      <c r="A4" s="260"/>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75</v>
      </c>
      <c r="AZ4" s="390"/>
      <c r="BA4" s="390"/>
      <c r="BB4" s="390"/>
      <c r="BC4" s="390"/>
      <c r="BD4" s="390"/>
      <c r="BE4" s="390"/>
      <c r="BF4" s="390"/>
      <c r="BG4" s="390"/>
      <c r="BH4" s="390"/>
      <c r="BI4" s="390"/>
      <c r="BJ4" s="390"/>
      <c r="BK4" s="390"/>
      <c r="BL4" s="390"/>
      <c r="BM4" s="391"/>
      <c r="BN4" s="392">
        <v>5909264</v>
      </c>
      <c r="BO4" s="393"/>
      <c r="BP4" s="393"/>
      <c r="BQ4" s="393"/>
      <c r="BR4" s="393"/>
      <c r="BS4" s="393"/>
      <c r="BT4" s="393"/>
      <c r="BU4" s="394"/>
      <c r="BV4" s="392">
        <v>5586398</v>
      </c>
      <c r="BW4" s="393"/>
      <c r="BX4" s="393"/>
      <c r="BY4" s="393"/>
      <c r="BZ4" s="393"/>
      <c r="CA4" s="393"/>
      <c r="CB4" s="393"/>
      <c r="CC4" s="394"/>
      <c r="CD4" s="395" t="s">
        <v>76</v>
      </c>
      <c r="CE4" s="396"/>
      <c r="CF4" s="396"/>
      <c r="CG4" s="396"/>
      <c r="CH4" s="396"/>
      <c r="CI4" s="396"/>
      <c r="CJ4" s="396"/>
      <c r="CK4" s="396"/>
      <c r="CL4" s="396"/>
      <c r="CM4" s="396"/>
      <c r="CN4" s="396"/>
      <c r="CO4" s="396"/>
      <c r="CP4" s="396"/>
      <c r="CQ4" s="396"/>
      <c r="CR4" s="396"/>
      <c r="CS4" s="397"/>
      <c r="CT4" s="398">
        <v>9.9</v>
      </c>
      <c r="CU4" s="399"/>
      <c r="CV4" s="399"/>
      <c r="CW4" s="399"/>
      <c r="CX4" s="399"/>
      <c r="CY4" s="399"/>
      <c r="CZ4" s="399"/>
      <c r="DA4" s="400"/>
      <c r="DB4" s="398">
        <v>14.6</v>
      </c>
      <c r="DC4" s="399"/>
      <c r="DD4" s="399"/>
      <c r="DE4" s="399"/>
      <c r="DF4" s="399"/>
      <c r="DG4" s="399"/>
      <c r="DH4" s="399"/>
      <c r="DI4" s="400"/>
      <c r="DJ4" s="259"/>
      <c r="DK4" s="259"/>
      <c r="DL4" s="259"/>
      <c r="DM4" s="259"/>
      <c r="DN4" s="259"/>
      <c r="DO4" s="259"/>
    </row>
    <row r="5" spans="1:119" ht="18.75" customHeight="1" x14ac:dyDescent="0.15">
      <c r="A5" s="260"/>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77</v>
      </c>
      <c r="AN5" s="459"/>
      <c r="AO5" s="459"/>
      <c r="AP5" s="459"/>
      <c r="AQ5" s="459"/>
      <c r="AR5" s="459"/>
      <c r="AS5" s="459"/>
      <c r="AT5" s="460"/>
      <c r="AU5" s="461" t="s">
        <v>78</v>
      </c>
      <c r="AV5" s="462"/>
      <c r="AW5" s="462"/>
      <c r="AX5" s="462"/>
      <c r="AY5" s="463" t="s">
        <v>79</v>
      </c>
      <c r="AZ5" s="464"/>
      <c r="BA5" s="464"/>
      <c r="BB5" s="464"/>
      <c r="BC5" s="464"/>
      <c r="BD5" s="464"/>
      <c r="BE5" s="464"/>
      <c r="BF5" s="464"/>
      <c r="BG5" s="464"/>
      <c r="BH5" s="464"/>
      <c r="BI5" s="464"/>
      <c r="BJ5" s="464"/>
      <c r="BK5" s="464"/>
      <c r="BL5" s="464"/>
      <c r="BM5" s="465"/>
      <c r="BN5" s="429">
        <v>5575737</v>
      </c>
      <c r="BO5" s="430"/>
      <c r="BP5" s="430"/>
      <c r="BQ5" s="430"/>
      <c r="BR5" s="430"/>
      <c r="BS5" s="430"/>
      <c r="BT5" s="430"/>
      <c r="BU5" s="431"/>
      <c r="BV5" s="429">
        <v>5019556</v>
      </c>
      <c r="BW5" s="430"/>
      <c r="BX5" s="430"/>
      <c r="BY5" s="430"/>
      <c r="BZ5" s="430"/>
      <c r="CA5" s="430"/>
      <c r="CB5" s="430"/>
      <c r="CC5" s="431"/>
      <c r="CD5" s="432" t="s">
        <v>80</v>
      </c>
      <c r="CE5" s="433"/>
      <c r="CF5" s="433"/>
      <c r="CG5" s="433"/>
      <c r="CH5" s="433"/>
      <c r="CI5" s="433"/>
      <c r="CJ5" s="433"/>
      <c r="CK5" s="433"/>
      <c r="CL5" s="433"/>
      <c r="CM5" s="433"/>
      <c r="CN5" s="433"/>
      <c r="CO5" s="433"/>
      <c r="CP5" s="433"/>
      <c r="CQ5" s="433"/>
      <c r="CR5" s="433"/>
      <c r="CS5" s="434"/>
      <c r="CT5" s="426">
        <v>84.4</v>
      </c>
      <c r="CU5" s="427"/>
      <c r="CV5" s="427"/>
      <c r="CW5" s="427"/>
      <c r="CX5" s="427"/>
      <c r="CY5" s="427"/>
      <c r="CZ5" s="427"/>
      <c r="DA5" s="428"/>
      <c r="DB5" s="426">
        <v>83.9</v>
      </c>
      <c r="DC5" s="427"/>
      <c r="DD5" s="427"/>
      <c r="DE5" s="427"/>
      <c r="DF5" s="427"/>
      <c r="DG5" s="427"/>
      <c r="DH5" s="427"/>
      <c r="DI5" s="428"/>
      <c r="DJ5" s="259"/>
      <c r="DK5" s="259"/>
      <c r="DL5" s="259"/>
      <c r="DM5" s="259"/>
      <c r="DN5" s="259"/>
      <c r="DO5" s="259"/>
    </row>
    <row r="6" spans="1:119" ht="18.75" customHeight="1" x14ac:dyDescent="0.15">
      <c r="A6" s="260"/>
      <c r="B6" s="435" t="s">
        <v>81</v>
      </c>
      <c r="C6" s="436"/>
      <c r="D6" s="436"/>
      <c r="E6" s="437"/>
      <c r="F6" s="437"/>
      <c r="G6" s="437"/>
      <c r="H6" s="437"/>
      <c r="I6" s="437"/>
      <c r="J6" s="437"/>
      <c r="K6" s="437"/>
      <c r="L6" s="437" t="s">
        <v>82</v>
      </c>
      <c r="M6" s="437"/>
      <c r="N6" s="437"/>
      <c r="O6" s="437"/>
      <c r="P6" s="437"/>
      <c r="Q6" s="437"/>
      <c r="R6" s="441"/>
      <c r="S6" s="441"/>
      <c r="T6" s="441"/>
      <c r="U6" s="441"/>
      <c r="V6" s="442"/>
      <c r="W6" s="445" t="s">
        <v>83</v>
      </c>
      <c r="X6" s="446"/>
      <c r="Y6" s="446"/>
      <c r="Z6" s="446"/>
      <c r="AA6" s="446"/>
      <c r="AB6" s="436"/>
      <c r="AC6" s="449" t="s">
        <v>84</v>
      </c>
      <c r="AD6" s="450"/>
      <c r="AE6" s="450"/>
      <c r="AF6" s="450"/>
      <c r="AG6" s="450"/>
      <c r="AH6" s="450"/>
      <c r="AI6" s="450"/>
      <c r="AJ6" s="450"/>
      <c r="AK6" s="450"/>
      <c r="AL6" s="451"/>
      <c r="AM6" s="458" t="s">
        <v>85</v>
      </c>
      <c r="AN6" s="459"/>
      <c r="AO6" s="459"/>
      <c r="AP6" s="459"/>
      <c r="AQ6" s="459"/>
      <c r="AR6" s="459"/>
      <c r="AS6" s="459"/>
      <c r="AT6" s="460"/>
      <c r="AU6" s="461" t="s">
        <v>78</v>
      </c>
      <c r="AV6" s="462"/>
      <c r="AW6" s="462"/>
      <c r="AX6" s="462"/>
      <c r="AY6" s="463" t="s">
        <v>86</v>
      </c>
      <c r="AZ6" s="464"/>
      <c r="BA6" s="464"/>
      <c r="BB6" s="464"/>
      <c r="BC6" s="464"/>
      <c r="BD6" s="464"/>
      <c r="BE6" s="464"/>
      <c r="BF6" s="464"/>
      <c r="BG6" s="464"/>
      <c r="BH6" s="464"/>
      <c r="BI6" s="464"/>
      <c r="BJ6" s="464"/>
      <c r="BK6" s="464"/>
      <c r="BL6" s="464"/>
      <c r="BM6" s="465"/>
      <c r="BN6" s="429">
        <v>333527</v>
      </c>
      <c r="BO6" s="430"/>
      <c r="BP6" s="430"/>
      <c r="BQ6" s="430"/>
      <c r="BR6" s="430"/>
      <c r="BS6" s="430"/>
      <c r="BT6" s="430"/>
      <c r="BU6" s="431"/>
      <c r="BV6" s="429">
        <v>566842</v>
      </c>
      <c r="BW6" s="430"/>
      <c r="BX6" s="430"/>
      <c r="BY6" s="430"/>
      <c r="BZ6" s="430"/>
      <c r="CA6" s="430"/>
      <c r="CB6" s="430"/>
      <c r="CC6" s="431"/>
      <c r="CD6" s="432" t="s">
        <v>87</v>
      </c>
      <c r="CE6" s="433"/>
      <c r="CF6" s="433"/>
      <c r="CG6" s="433"/>
      <c r="CH6" s="433"/>
      <c r="CI6" s="433"/>
      <c r="CJ6" s="433"/>
      <c r="CK6" s="433"/>
      <c r="CL6" s="433"/>
      <c r="CM6" s="433"/>
      <c r="CN6" s="433"/>
      <c r="CO6" s="433"/>
      <c r="CP6" s="433"/>
      <c r="CQ6" s="433"/>
      <c r="CR6" s="433"/>
      <c r="CS6" s="434"/>
      <c r="CT6" s="466">
        <v>88.4</v>
      </c>
      <c r="CU6" s="467"/>
      <c r="CV6" s="467"/>
      <c r="CW6" s="467"/>
      <c r="CX6" s="467"/>
      <c r="CY6" s="467"/>
      <c r="CZ6" s="467"/>
      <c r="DA6" s="468"/>
      <c r="DB6" s="466">
        <v>88.4</v>
      </c>
      <c r="DC6" s="467"/>
      <c r="DD6" s="467"/>
      <c r="DE6" s="467"/>
      <c r="DF6" s="467"/>
      <c r="DG6" s="467"/>
      <c r="DH6" s="467"/>
      <c r="DI6" s="468"/>
      <c r="DJ6" s="259"/>
      <c r="DK6" s="259"/>
      <c r="DL6" s="259"/>
      <c r="DM6" s="259"/>
      <c r="DN6" s="259"/>
      <c r="DO6" s="259"/>
    </row>
    <row r="7" spans="1:119" ht="18.75" customHeight="1" x14ac:dyDescent="0.15">
      <c r="A7" s="260"/>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88</v>
      </c>
      <c r="AN7" s="459"/>
      <c r="AO7" s="459"/>
      <c r="AP7" s="459"/>
      <c r="AQ7" s="459"/>
      <c r="AR7" s="459"/>
      <c r="AS7" s="459"/>
      <c r="AT7" s="460"/>
      <c r="AU7" s="461" t="s">
        <v>89</v>
      </c>
      <c r="AV7" s="462"/>
      <c r="AW7" s="462"/>
      <c r="AX7" s="462"/>
      <c r="AY7" s="463" t="s">
        <v>90</v>
      </c>
      <c r="AZ7" s="464"/>
      <c r="BA7" s="464"/>
      <c r="BB7" s="464"/>
      <c r="BC7" s="464"/>
      <c r="BD7" s="464"/>
      <c r="BE7" s="464"/>
      <c r="BF7" s="464"/>
      <c r="BG7" s="464"/>
      <c r="BH7" s="464"/>
      <c r="BI7" s="464"/>
      <c r="BJ7" s="464"/>
      <c r="BK7" s="464"/>
      <c r="BL7" s="464"/>
      <c r="BM7" s="465"/>
      <c r="BN7" s="429">
        <v>15399</v>
      </c>
      <c r="BO7" s="430"/>
      <c r="BP7" s="430"/>
      <c r="BQ7" s="430"/>
      <c r="BR7" s="430"/>
      <c r="BS7" s="430"/>
      <c r="BT7" s="430"/>
      <c r="BU7" s="431"/>
      <c r="BV7" s="429">
        <v>87102</v>
      </c>
      <c r="BW7" s="430"/>
      <c r="BX7" s="430"/>
      <c r="BY7" s="430"/>
      <c r="BZ7" s="430"/>
      <c r="CA7" s="430"/>
      <c r="CB7" s="430"/>
      <c r="CC7" s="431"/>
      <c r="CD7" s="432" t="s">
        <v>91</v>
      </c>
      <c r="CE7" s="433"/>
      <c r="CF7" s="433"/>
      <c r="CG7" s="433"/>
      <c r="CH7" s="433"/>
      <c r="CI7" s="433"/>
      <c r="CJ7" s="433"/>
      <c r="CK7" s="433"/>
      <c r="CL7" s="433"/>
      <c r="CM7" s="433"/>
      <c r="CN7" s="433"/>
      <c r="CO7" s="433"/>
      <c r="CP7" s="433"/>
      <c r="CQ7" s="433"/>
      <c r="CR7" s="433"/>
      <c r="CS7" s="434"/>
      <c r="CT7" s="429">
        <v>3202584</v>
      </c>
      <c r="CU7" s="430"/>
      <c r="CV7" s="430"/>
      <c r="CW7" s="430"/>
      <c r="CX7" s="430"/>
      <c r="CY7" s="430"/>
      <c r="CZ7" s="430"/>
      <c r="DA7" s="431"/>
      <c r="DB7" s="429">
        <v>3277286</v>
      </c>
      <c r="DC7" s="430"/>
      <c r="DD7" s="430"/>
      <c r="DE7" s="430"/>
      <c r="DF7" s="430"/>
      <c r="DG7" s="430"/>
      <c r="DH7" s="430"/>
      <c r="DI7" s="431"/>
      <c r="DJ7" s="259"/>
      <c r="DK7" s="259"/>
      <c r="DL7" s="259"/>
      <c r="DM7" s="259"/>
      <c r="DN7" s="259"/>
      <c r="DO7" s="259"/>
    </row>
    <row r="8" spans="1:119" ht="18.75" customHeight="1" thickBot="1" x14ac:dyDescent="0.2">
      <c r="A8" s="260"/>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92</v>
      </c>
      <c r="AN8" s="459"/>
      <c r="AO8" s="459"/>
      <c r="AP8" s="459"/>
      <c r="AQ8" s="459"/>
      <c r="AR8" s="459"/>
      <c r="AS8" s="459"/>
      <c r="AT8" s="460"/>
      <c r="AU8" s="461" t="s">
        <v>93</v>
      </c>
      <c r="AV8" s="462"/>
      <c r="AW8" s="462"/>
      <c r="AX8" s="462"/>
      <c r="AY8" s="463" t="s">
        <v>94</v>
      </c>
      <c r="AZ8" s="464"/>
      <c r="BA8" s="464"/>
      <c r="BB8" s="464"/>
      <c r="BC8" s="464"/>
      <c r="BD8" s="464"/>
      <c r="BE8" s="464"/>
      <c r="BF8" s="464"/>
      <c r="BG8" s="464"/>
      <c r="BH8" s="464"/>
      <c r="BI8" s="464"/>
      <c r="BJ8" s="464"/>
      <c r="BK8" s="464"/>
      <c r="BL8" s="464"/>
      <c r="BM8" s="465"/>
      <c r="BN8" s="429">
        <v>318128</v>
      </c>
      <c r="BO8" s="430"/>
      <c r="BP8" s="430"/>
      <c r="BQ8" s="430"/>
      <c r="BR8" s="430"/>
      <c r="BS8" s="430"/>
      <c r="BT8" s="430"/>
      <c r="BU8" s="431"/>
      <c r="BV8" s="429">
        <v>479740</v>
      </c>
      <c r="BW8" s="430"/>
      <c r="BX8" s="430"/>
      <c r="BY8" s="430"/>
      <c r="BZ8" s="430"/>
      <c r="CA8" s="430"/>
      <c r="CB8" s="430"/>
      <c r="CC8" s="431"/>
      <c r="CD8" s="432" t="s">
        <v>95</v>
      </c>
      <c r="CE8" s="433"/>
      <c r="CF8" s="433"/>
      <c r="CG8" s="433"/>
      <c r="CH8" s="433"/>
      <c r="CI8" s="433"/>
      <c r="CJ8" s="433"/>
      <c r="CK8" s="433"/>
      <c r="CL8" s="433"/>
      <c r="CM8" s="433"/>
      <c r="CN8" s="433"/>
      <c r="CO8" s="433"/>
      <c r="CP8" s="433"/>
      <c r="CQ8" s="433"/>
      <c r="CR8" s="433"/>
      <c r="CS8" s="434"/>
      <c r="CT8" s="469">
        <v>0.31</v>
      </c>
      <c r="CU8" s="470"/>
      <c r="CV8" s="470"/>
      <c r="CW8" s="470"/>
      <c r="CX8" s="470"/>
      <c r="CY8" s="470"/>
      <c r="CZ8" s="470"/>
      <c r="DA8" s="471"/>
      <c r="DB8" s="469">
        <v>0.32</v>
      </c>
      <c r="DC8" s="470"/>
      <c r="DD8" s="470"/>
      <c r="DE8" s="470"/>
      <c r="DF8" s="470"/>
      <c r="DG8" s="470"/>
      <c r="DH8" s="470"/>
      <c r="DI8" s="471"/>
      <c r="DJ8" s="259"/>
      <c r="DK8" s="259"/>
      <c r="DL8" s="259"/>
      <c r="DM8" s="259"/>
      <c r="DN8" s="259"/>
      <c r="DO8" s="259"/>
    </row>
    <row r="9" spans="1:119" ht="18.75" customHeight="1" thickBot="1" x14ac:dyDescent="0.2">
      <c r="A9" s="260"/>
      <c r="B9" s="423" t="s">
        <v>96</v>
      </c>
      <c r="C9" s="424"/>
      <c r="D9" s="424"/>
      <c r="E9" s="424"/>
      <c r="F9" s="424"/>
      <c r="G9" s="424"/>
      <c r="H9" s="424"/>
      <c r="I9" s="424"/>
      <c r="J9" s="424"/>
      <c r="K9" s="472"/>
      <c r="L9" s="473" t="s">
        <v>97</v>
      </c>
      <c r="M9" s="474"/>
      <c r="N9" s="474"/>
      <c r="O9" s="474"/>
      <c r="P9" s="474"/>
      <c r="Q9" s="475"/>
      <c r="R9" s="476">
        <v>8524</v>
      </c>
      <c r="S9" s="477"/>
      <c r="T9" s="477"/>
      <c r="U9" s="477"/>
      <c r="V9" s="478"/>
      <c r="W9" s="386" t="s">
        <v>543</v>
      </c>
      <c r="X9" s="387"/>
      <c r="Y9" s="387"/>
      <c r="Z9" s="387"/>
      <c r="AA9" s="387"/>
      <c r="AB9" s="387"/>
      <c r="AC9" s="387"/>
      <c r="AD9" s="387"/>
      <c r="AE9" s="387"/>
      <c r="AF9" s="387"/>
      <c r="AG9" s="387"/>
      <c r="AH9" s="387"/>
      <c r="AI9" s="387"/>
      <c r="AJ9" s="387"/>
      <c r="AK9" s="387"/>
      <c r="AL9" s="388"/>
      <c r="AM9" s="458" t="s">
        <v>98</v>
      </c>
      <c r="AN9" s="459"/>
      <c r="AO9" s="459"/>
      <c r="AP9" s="459"/>
      <c r="AQ9" s="459"/>
      <c r="AR9" s="459"/>
      <c r="AS9" s="459"/>
      <c r="AT9" s="460"/>
      <c r="AU9" s="461" t="s">
        <v>99</v>
      </c>
      <c r="AV9" s="462"/>
      <c r="AW9" s="462"/>
      <c r="AX9" s="462"/>
      <c r="AY9" s="463" t="s">
        <v>100</v>
      </c>
      <c r="AZ9" s="464"/>
      <c r="BA9" s="464"/>
      <c r="BB9" s="464"/>
      <c r="BC9" s="464"/>
      <c r="BD9" s="464"/>
      <c r="BE9" s="464"/>
      <c r="BF9" s="464"/>
      <c r="BG9" s="464"/>
      <c r="BH9" s="464"/>
      <c r="BI9" s="464"/>
      <c r="BJ9" s="464"/>
      <c r="BK9" s="464"/>
      <c r="BL9" s="464"/>
      <c r="BM9" s="465"/>
      <c r="BN9" s="429">
        <v>-161611</v>
      </c>
      <c r="BO9" s="430"/>
      <c r="BP9" s="430"/>
      <c r="BQ9" s="430"/>
      <c r="BR9" s="430"/>
      <c r="BS9" s="430"/>
      <c r="BT9" s="430"/>
      <c r="BU9" s="431"/>
      <c r="BV9" s="429">
        <v>230806</v>
      </c>
      <c r="BW9" s="430"/>
      <c r="BX9" s="430"/>
      <c r="BY9" s="430"/>
      <c r="BZ9" s="430"/>
      <c r="CA9" s="430"/>
      <c r="CB9" s="430"/>
      <c r="CC9" s="431"/>
      <c r="CD9" s="432" t="s">
        <v>101</v>
      </c>
      <c r="CE9" s="433"/>
      <c r="CF9" s="433"/>
      <c r="CG9" s="433"/>
      <c r="CH9" s="433"/>
      <c r="CI9" s="433"/>
      <c r="CJ9" s="433"/>
      <c r="CK9" s="433"/>
      <c r="CL9" s="433"/>
      <c r="CM9" s="433"/>
      <c r="CN9" s="433"/>
      <c r="CO9" s="433"/>
      <c r="CP9" s="433"/>
      <c r="CQ9" s="433"/>
      <c r="CR9" s="433"/>
      <c r="CS9" s="434"/>
      <c r="CT9" s="426">
        <v>10</v>
      </c>
      <c r="CU9" s="427"/>
      <c r="CV9" s="427"/>
      <c r="CW9" s="427"/>
      <c r="CX9" s="427"/>
      <c r="CY9" s="427"/>
      <c r="CZ9" s="427"/>
      <c r="DA9" s="428"/>
      <c r="DB9" s="426">
        <v>10.6</v>
      </c>
      <c r="DC9" s="427"/>
      <c r="DD9" s="427"/>
      <c r="DE9" s="427"/>
      <c r="DF9" s="427"/>
      <c r="DG9" s="427"/>
      <c r="DH9" s="427"/>
      <c r="DI9" s="428"/>
      <c r="DJ9" s="259"/>
      <c r="DK9" s="259"/>
      <c r="DL9" s="259"/>
      <c r="DM9" s="259"/>
      <c r="DN9" s="259"/>
      <c r="DO9" s="259"/>
    </row>
    <row r="10" spans="1:119" ht="18.75" customHeight="1" thickBot="1" x14ac:dyDescent="0.2">
      <c r="A10" s="260"/>
      <c r="B10" s="423"/>
      <c r="C10" s="424"/>
      <c r="D10" s="424"/>
      <c r="E10" s="424"/>
      <c r="F10" s="424"/>
      <c r="G10" s="424"/>
      <c r="H10" s="424"/>
      <c r="I10" s="424"/>
      <c r="J10" s="424"/>
      <c r="K10" s="472"/>
      <c r="L10" s="479" t="s">
        <v>102</v>
      </c>
      <c r="M10" s="459"/>
      <c r="N10" s="459"/>
      <c r="O10" s="459"/>
      <c r="P10" s="459"/>
      <c r="Q10" s="460"/>
      <c r="R10" s="480">
        <v>9516</v>
      </c>
      <c r="S10" s="481"/>
      <c r="T10" s="481"/>
      <c r="U10" s="481"/>
      <c r="V10" s="482"/>
      <c r="W10" s="417"/>
      <c r="X10" s="418"/>
      <c r="Y10" s="418"/>
      <c r="Z10" s="418"/>
      <c r="AA10" s="418"/>
      <c r="AB10" s="418"/>
      <c r="AC10" s="418"/>
      <c r="AD10" s="418"/>
      <c r="AE10" s="418"/>
      <c r="AF10" s="418"/>
      <c r="AG10" s="418"/>
      <c r="AH10" s="418"/>
      <c r="AI10" s="418"/>
      <c r="AJ10" s="418"/>
      <c r="AK10" s="418"/>
      <c r="AL10" s="421"/>
      <c r="AM10" s="458" t="s">
        <v>103</v>
      </c>
      <c r="AN10" s="459"/>
      <c r="AO10" s="459"/>
      <c r="AP10" s="459"/>
      <c r="AQ10" s="459"/>
      <c r="AR10" s="459"/>
      <c r="AS10" s="459"/>
      <c r="AT10" s="460"/>
      <c r="AU10" s="461" t="s">
        <v>104</v>
      </c>
      <c r="AV10" s="462"/>
      <c r="AW10" s="462"/>
      <c r="AX10" s="462"/>
      <c r="AY10" s="463" t="s">
        <v>105</v>
      </c>
      <c r="AZ10" s="464"/>
      <c r="BA10" s="464"/>
      <c r="BB10" s="464"/>
      <c r="BC10" s="464"/>
      <c r="BD10" s="464"/>
      <c r="BE10" s="464"/>
      <c r="BF10" s="464"/>
      <c r="BG10" s="464"/>
      <c r="BH10" s="464"/>
      <c r="BI10" s="464"/>
      <c r="BJ10" s="464"/>
      <c r="BK10" s="464"/>
      <c r="BL10" s="464"/>
      <c r="BM10" s="465"/>
      <c r="BN10" s="429">
        <v>242601</v>
      </c>
      <c r="BO10" s="430"/>
      <c r="BP10" s="430"/>
      <c r="BQ10" s="430"/>
      <c r="BR10" s="430"/>
      <c r="BS10" s="430"/>
      <c r="BT10" s="430"/>
      <c r="BU10" s="431"/>
      <c r="BV10" s="429">
        <v>50000</v>
      </c>
      <c r="BW10" s="430"/>
      <c r="BX10" s="430"/>
      <c r="BY10" s="430"/>
      <c r="BZ10" s="430"/>
      <c r="CA10" s="430"/>
      <c r="CB10" s="430"/>
      <c r="CC10" s="431"/>
      <c r="CD10" s="264" t="s">
        <v>106</v>
      </c>
      <c r="CE10" s="265"/>
      <c r="CF10" s="265"/>
      <c r="CG10" s="265"/>
      <c r="CH10" s="265"/>
      <c r="CI10" s="265"/>
      <c r="CJ10" s="265"/>
      <c r="CK10" s="265"/>
      <c r="CL10" s="265"/>
      <c r="CM10" s="265"/>
      <c r="CN10" s="265"/>
      <c r="CO10" s="265"/>
      <c r="CP10" s="265"/>
      <c r="CQ10" s="265"/>
      <c r="CR10" s="265"/>
      <c r="CS10" s="266"/>
      <c r="CT10" s="267"/>
      <c r="CU10" s="268"/>
      <c r="CV10" s="268"/>
      <c r="CW10" s="268"/>
      <c r="CX10" s="268"/>
      <c r="CY10" s="268"/>
      <c r="CZ10" s="268"/>
      <c r="DA10" s="269"/>
      <c r="DB10" s="267"/>
      <c r="DC10" s="268"/>
      <c r="DD10" s="268"/>
      <c r="DE10" s="268"/>
      <c r="DF10" s="268"/>
      <c r="DG10" s="268"/>
      <c r="DH10" s="268"/>
      <c r="DI10" s="269"/>
      <c r="DJ10" s="259"/>
      <c r="DK10" s="259"/>
      <c r="DL10" s="259"/>
      <c r="DM10" s="259"/>
      <c r="DN10" s="259"/>
      <c r="DO10" s="259"/>
    </row>
    <row r="11" spans="1:119" ht="18.75" customHeight="1" thickBot="1" x14ac:dyDescent="0.2">
      <c r="A11" s="260"/>
      <c r="B11" s="423"/>
      <c r="C11" s="424"/>
      <c r="D11" s="424"/>
      <c r="E11" s="424"/>
      <c r="F11" s="424"/>
      <c r="G11" s="424"/>
      <c r="H11" s="424"/>
      <c r="I11" s="424"/>
      <c r="J11" s="424"/>
      <c r="K11" s="472"/>
      <c r="L11" s="483" t="s">
        <v>544</v>
      </c>
      <c r="M11" s="484"/>
      <c r="N11" s="484"/>
      <c r="O11" s="484"/>
      <c r="P11" s="484"/>
      <c r="Q11" s="485"/>
      <c r="R11" s="486" t="s">
        <v>107</v>
      </c>
      <c r="S11" s="487"/>
      <c r="T11" s="487"/>
      <c r="U11" s="487"/>
      <c r="V11" s="488"/>
      <c r="W11" s="417"/>
      <c r="X11" s="418"/>
      <c r="Y11" s="418"/>
      <c r="Z11" s="418"/>
      <c r="AA11" s="418"/>
      <c r="AB11" s="418"/>
      <c r="AC11" s="418"/>
      <c r="AD11" s="418"/>
      <c r="AE11" s="418"/>
      <c r="AF11" s="418"/>
      <c r="AG11" s="418"/>
      <c r="AH11" s="418"/>
      <c r="AI11" s="418"/>
      <c r="AJ11" s="418"/>
      <c r="AK11" s="418"/>
      <c r="AL11" s="421"/>
      <c r="AM11" s="458" t="s">
        <v>108</v>
      </c>
      <c r="AN11" s="459"/>
      <c r="AO11" s="459"/>
      <c r="AP11" s="459"/>
      <c r="AQ11" s="459"/>
      <c r="AR11" s="459"/>
      <c r="AS11" s="459"/>
      <c r="AT11" s="460"/>
      <c r="AU11" s="461" t="s">
        <v>99</v>
      </c>
      <c r="AV11" s="462"/>
      <c r="AW11" s="462"/>
      <c r="AX11" s="462"/>
      <c r="AY11" s="463" t="s">
        <v>109</v>
      </c>
      <c r="AZ11" s="464"/>
      <c r="BA11" s="464"/>
      <c r="BB11" s="464"/>
      <c r="BC11" s="464"/>
      <c r="BD11" s="464"/>
      <c r="BE11" s="464"/>
      <c r="BF11" s="464"/>
      <c r="BG11" s="464"/>
      <c r="BH11" s="464"/>
      <c r="BI11" s="464"/>
      <c r="BJ11" s="464"/>
      <c r="BK11" s="464"/>
      <c r="BL11" s="464"/>
      <c r="BM11" s="465"/>
      <c r="BN11" s="429" t="s">
        <v>110</v>
      </c>
      <c r="BO11" s="430"/>
      <c r="BP11" s="430"/>
      <c r="BQ11" s="430"/>
      <c r="BR11" s="430"/>
      <c r="BS11" s="430"/>
      <c r="BT11" s="430"/>
      <c r="BU11" s="431"/>
      <c r="BV11" s="429" t="s">
        <v>110</v>
      </c>
      <c r="BW11" s="430"/>
      <c r="BX11" s="430"/>
      <c r="BY11" s="430"/>
      <c r="BZ11" s="430"/>
      <c r="CA11" s="430"/>
      <c r="CB11" s="430"/>
      <c r="CC11" s="431"/>
      <c r="CD11" s="432" t="s">
        <v>111</v>
      </c>
      <c r="CE11" s="433"/>
      <c r="CF11" s="433"/>
      <c r="CG11" s="433"/>
      <c r="CH11" s="433"/>
      <c r="CI11" s="433"/>
      <c r="CJ11" s="433"/>
      <c r="CK11" s="433"/>
      <c r="CL11" s="433"/>
      <c r="CM11" s="433"/>
      <c r="CN11" s="433"/>
      <c r="CO11" s="433"/>
      <c r="CP11" s="433"/>
      <c r="CQ11" s="433"/>
      <c r="CR11" s="433"/>
      <c r="CS11" s="434"/>
      <c r="CT11" s="469" t="s">
        <v>110</v>
      </c>
      <c r="CU11" s="470"/>
      <c r="CV11" s="470"/>
      <c r="CW11" s="470"/>
      <c r="CX11" s="470"/>
      <c r="CY11" s="470"/>
      <c r="CZ11" s="470"/>
      <c r="DA11" s="471"/>
      <c r="DB11" s="469" t="s">
        <v>110</v>
      </c>
      <c r="DC11" s="470"/>
      <c r="DD11" s="470"/>
      <c r="DE11" s="470"/>
      <c r="DF11" s="470"/>
      <c r="DG11" s="470"/>
      <c r="DH11" s="470"/>
      <c r="DI11" s="471"/>
      <c r="DJ11" s="259"/>
      <c r="DK11" s="259"/>
      <c r="DL11" s="259"/>
      <c r="DM11" s="259"/>
      <c r="DN11" s="259"/>
      <c r="DO11" s="259"/>
    </row>
    <row r="12" spans="1:119" ht="18.75" customHeight="1" x14ac:dyDescent="0.15">
      <c r="A12" s="260"/>
      <c r="B12" s="489" t="s">
        <v>112</v>
      </c>
      <c r="C12" s="490"/>
      <c r="D12" s="490"/>
      <c r="E12" s="490"/>
      <c r="F12" s="490"/>
      <c r="G12" s="490"/>
      <c r="H12" s="490"/>
      <c r="I12" s="490"/>
      <c r="J12" s="490"/>
      <c r="K12" s="491"/>
      <c r="L12" s="498" t="s">
        <v>113</v>
      </c>
      <c r="M12" s="499"/>
      <c r="N12" s="499"/>
      <c r="O12" s="499"/>
      <c r="P12" s="499"/>
      <c r="Q12" s="500"/>
      <c r="R12" s="501">
        <v>8669</v>
      </c>
      <c r="S12" s="502"/>
      <c r="T12" s="502"/>
      <c r="U12" s="502"/>
      <c r="V12" s="503"/>
      <c r="W12" s="504" t="s">
        <v>1</v>
      </c>
      <c r="X12" s="462"/>
      <c r="Y12" s="462"/>
      <c r="Z12" s="462"/>
      <c r="AA12" s="462"/>
      <c r="AB12" s="505"/>
      <c r="AC12" s="461" t="s">
        <v>545</v>
      </c>
      <c r="AD12" s="462"/>
      <c r="AE12" s="462"/>
      <c r="AF12" s="462"/>
      <c r="AG12" s="505"/>
      <c r="AH12" s="461" t="s">
        <v>546</v>
      </c>
      <c r="AI12" s="462"/>
      <c r="AJ12" s="462"/>
      <c r="AK12" s="462"/>
      <c r="AL12" s="506"/>
      <c r="AM12" s="458" t="s">
        <v>114</v>
      </c>
      <c r="AN12" s="459"/>
      <c r="AO12" s="459"/>
      <c r="AP12" s="459"/>
      <c r="AQ12" s="459"/>
      <c r="AR12" s="459"/>
      <c r="AS12" s="459"/>
      <c r="AT12" s="460"/>
      <c r="AU12" s="461" t="s">
        <v>115</v>
      </c>
      <c r="AV12" s="462"/>
      <c r="AW12" s="462"/>
      <c r="AX12" s="462"/>
      <c r="AY12" s="463" t="s">
        <v>116</v>
      </c>
      <c r="AZ12" s="464"/>
      <c r="BA12" s="464"/>
      <c r="BB12" s="464"/>
      <c r="BC12" s="464"/>
      <c r="BD12" s="464"/>
      <c r="BE12" s="464"/>
      <c r="BF12" s="464"/>
      <c r="BG12" s="464"/>
      <c r="BH12" s="464"/>
      <c r="BI12" s="464"/>
      <c r="BJ12" s="464"/>
      <c r="BK12" s="464"/>
      <c r="BL12" s="464"/>
      <c r="BM12" s="465"/>
      <c r="BN12" s="429" t="s">
        <v>117</v>
      </c>
      <c r="BO12" s="430"/>
      <c r="BP12" s="430"/>
      <c r="BQ12" s="430"/>
      <c r="BR12" s="430"/>
      <c r="BS12" s="430"/>
      <c r="BT12" s="430"/>
      <c r="BU12" s="431"/>
      <c r="BV12" s="429" t="s">
        <v>117</v>
      </c>
      <c r="BW12" s="430"/>
      <c r="BX12" s="430"/>
      <c r="BY12" s="430"/>
      <c r="BZ12" s="430"/>
      <c r="CA12" s="430"/>
      <c r="CB12" s="430"/>
      <c r="CC12" s="431"/>
      <c r="CD12" s="432" t="s">
        <v>118</v>
      </c>
      <c r="CE12" s="433"/>
      <c r="CF12" s="433"/>
      <c r="CG12" s="433"/>
      <c r="CH12" s="433"/>
      <c r="CI12" s="433"/>
      <c r="CJ12" s="433"/>
      <c r="CK12" s="433"/>
      <c r="CL12" s="433"/>
      <c r="CM12" s="433"/>
      <c r="CN12" s="433"/>
      <c r="CO12" s="433"/>
      <c r="CP12" s="433"/>
      <c r="CQ12" s="433"/>
      <c r="CR12" s="433"/>
      <c r="CS12" s="434"/>
      <c r="CT12" s="469" t="s">
        <v>117</v>
      </c>
      <c r="CU12" s="470"/>
      <c r="CV12" s="470"/>
      <c r="CW12" s="470"/>
      <c r="CX12" s="470"/>
      <c r="CY12" s="470"/>
      <c r="CZ12" s="470"/>
      <c r="DA12" s="471"/>
      <c r="DB12" s="469" t="s">
        <v>117</v>
      </c>
      <c r="DC12" s="470"/>
      <c r="DD12" s="470"/>
      <c r="DE12" s="470"/>
      <c r="DF12" s="470"/>
      <c r="DG12" s="470"/>
      <c r="DH12" s="470"/>
      <c r="DI12" s="471"/>
      <c r="DJ12" s="259"/>
      <c r="DK12" s="259"/>
      <c r="DL12" s="259"/>
      <c r="DM12" s="259"/>
      <c r="DN12" s="259"/>
      <c r="DO12" s="259"/>
    </row>
    <row r="13" spans="1:119" ht="18.75" customHeight="1" x14ac:dyDescent="0.15">
      <c r="A13" s="260"/>
      <c r="B13" s="492"/>
      <c r="C13" s="493"/>
      <c r="D13" s="493"/>
      <c r="E13" s="493"/>
      <c r="F13" s="493"/>
      <c r="G13" s="493"/>
      <c r="H13" s="493"/>
      <c r="I13" s="493"/>
      <c r="J13" s="493"/>
      <c r="K13" s="494"/>
      <c r="L13" s="270"/>
      <c r="M13" s="517" t="s">
        <v>119</v>
      </c>
      <c r="N13" s="518"/>
      <c r="O13" s="518"/>
      <c r="P13" s="518"/>
      <c r="Q13" s="519"/>
      <c r="R13" s="510">
        <v>8632</v>
      </c>
      <c r="S13" s="511"/>
      <c r="T13" s="511"/>
      <c r="U13" s="511"/>
      <c r="V13" s="512"/>
      <c r="W13" s="445" t="s">
        <v>120</v>
      </c>
      <c r="X13" s="446"/>
      <c r="Y13" s="446"/>
      <c r="Z13" s="446"/>
      <c r="AA13" s="446"/>
      <c r="AB13" s="436"/>
      <c r="AC13" s="480">
        <v>344</v>
      </c>
      <c r="AD13" s="481"/>
      <c r="AE13" s="481"/>
      <c r="AF13" s="481"/>
      <c r="AG13" s="520"/>
      <c r="AH13" s="480">
        <v>499</v>
      </c>
      <c r="AI13" s="481"/>
      <c r="AJ13" s="481"/>
      <c r="AK13" s="481"/>
      <c r="AL13" s="482"/>
      <c r="AM13" s="458" t="s">
        <v>121</v>
      </c>
      <c r="AN13" s="459"/>
      <c r="AO13" s="459"/>
      <c r="AP13" s="459"/>
      <c r="AQ13" s="459"/>
      <c r="AR13" s="459"/>
      <c r="AS13" s="459"/>
      <c r="AT13" s="460"/>
      <c r="AU13" s="461" t="s">
        <v>122</v>
      </c>
      <c r="AV13" s="462"/>
      <c r="AW13" s="462"/>
      <c r="AX13" s="462"/>
      <c r="AY13" s="463" t="s">
        <v>123</v>
      </c>
      <c r="AZ13" s="464"/>
      <c r="BA13" s="464"/>
      <c r="BB13" s="464"/>
      <c r="BC13" s="464"/>
      <c r="BD13" s="464"/>
      <c r="BE13" s="464"/>
      <c r="BF13" s="464"/>
      <c r="BG13" s="464"/>
      <c r="BH13" s="464"/>
      <c r="BI13" s="464"/>
      <c r="BJ13" s="464"/>
      <c r="BK13" s="464"/>
      <c r="BL13" s="464"/>
      <c r="BM13" s="465"/>
      <c r="BN13" s="429">
        <v>80990</v>
      </c>
      <c r="BO13" s="430"/>
      <c r="BP13" s="430"/>
      <c r="BQ13" s="430"/>
      <c r="BR13" s="430"/>
      <c r="BS13" s="430"/>
      <c r="BT13" s="430"/>
      <c r="BU13" s="431"/>
      <c r="BV13" s="429">
        <v>280806</v>
      </c>
      <c r="BW13" s="430"/>
      <c r="BX13" s="430"/>
      <c r="BY13" s="430"/>
      <c r="BZ13" s="430"/>
      <c r="CA13" s="430"/>
      <c r="CB13" s="430"/>
      <c r="CC13" s="431"/>
      <c r="CD13" s="432" t="s">
        <v>124</v>
      </c>
      <c r="CE13" s="433"/>
      <c r="CF13" s="433"/>
      <c r="CG13" s="433"/>
      <c r="CH13" s="433"/>
      <c r="CI13" s="433"/>
      <c r="CJ13" s="433"/>
      <c r="CK13" s="433"/>
      <c r="CL13" s="433"/>
      <c r="CM13" s="433"/>
      <c r="CN13" s="433"/>
      <c r="CO13" s="433"/>
      <c r="CP13" s="433"/>
      <c r="CQ13" s="433"/>
      <c r="CR13" s="433"/>
      <c r="CS13" s="434"/>
      <c r="CT13" s="426">
        <v>7.8</v>
      </c>
      <c r="CU13" s="427"/>
      <c r="CV13" s="427"/>
      <c r="CW13" s="427"/>
      <c r="CX13" s="427"/>
      <c r="CY13" s="427"/>
      <c r="CZ13" s="427"/>
      <c r="DA13" s="428"/>
      <c r="DB13" s="426">
        <v>8.6</v>
      </c>
      <c r="DC13" s="427"/>
      <c r="DD13" s="427"/>
      <c r="DE13" s="427"/>
      <c r="DF13" s="427"/>
      <c r="DG13" s="427"/>
      <c r="DH13" s="427"/>
      <c r="DI13" s="428"/>
      <c r="DJ13" s="259"/>
      <c r="DK13" s="259"/>
      <c r="DL13" s="259"/>
      <c r="DM13" s="259"/>
      <c r="DN13" s="259"/>
      <c r="DO13" s="259"/>
    </row>
    <row r="14" spans="1:119" ht="18.75" customHeight="1" thickBot="1" x14ac:dyDescent="0.2">
      <c r="A14" s="260"/>
      <c r="B14" s="492"/>
      <c r="C14" s="493"/>
      <c r="D14" s="493"/>
      <c r="E14" s="493"/>
      <c r="F14" s="493"/>
      <c r="G14" s="493"/>
      <c r="H14" s="493"/>
      <c r="I14" s="493"/>
      <c r="J14" s="493"/>
      <c r="K14" s="494"/>
      <c r="L14" s="507" t="s">
        <v>125</v>
      </c>
      <c r="M14" s="508"/>
      <c r="N14" s="508"/>
      <c r="O14" s="508"/>
      <c r="P14" s="508"/>
      <c r="Q14" s="509"/>
      <c r="R14" s="510">
        <v>8781</v>
      </c>
      <c r="S14" s="511"/>
      <c r="T14" s="511"/>
      <c r="U14" s="511"/>
      <c r="V14" s="512"/>
      <c r="W14" s="419"/>
      <c r="X14" s="420"/>
      <c r="Y14" s="420"/>
      <c r="Z14" s="420"/>
      <c r="AA14" s="420"/>
      <c r="AB14" s="409"/>
      <c r="AC14" s="513">
        <v>9.5</v>
      </c>
      <c r="AD14" s="514"/>
      <c r="AE14" s="514"/>
      <c r="AF14" s="514"/>
      <c r="AG14" s="515"/>
      <c r="AH14" s="513">
        <v>11.7</v>
      </c>
      <c r="AI14" s="514"/>
      <c r="AJ14" s="514"/>
      <c r="AK14" s="514"/>
      <c r="AL14" s="516"/>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1" t="s">
        <v>126</v>
      </c>
      <c r="CE14" s="522"/>
      <c r="CF14" s="522"/>
      <c r="CG14" s="522"/>
      <c r="CH14" s="522"/>
      <c r="CI14" s="522"/>
      <c r="CJ14" s="522"/>
      <c r="CK14" s="522"/>
      <c r="CL14" s="522"/>
      <c r="CM14" s="522"/>
      <c r="CN14" s="522"/>
      <c r="CO14" s="522"/>
      <c r="CP14" s="522"/>
      <c r="CQ14" s="522"/>
      <c r="CR14" s="522"/>
      <c r="CS14" s="523"/>
      <c r="CT14" s="524">
        <v>35.9</v>
      </c>
      <c r="CU14" s="525"/>
      <c r="CV14" s="525"/>
      <c r="CW14" s="525"/>
      <c r="CX14" s="525"/>
      <c r="CY14" s="525"/>
      <c r="CZ14" s="525"/>
      <c r="DA14" s="526"/>
      <c r="DB14" s="524">
        <v>65.3</v>
      </c>
      <c r="DC14" s="525"/>
      <c r="DD14" s="525"/>
      <c r="DE14" s="525"/>
      <c r="DF14" s="525"/>
      <c r="DG14" s="525"/>
      <c r="DH14" s="525"/>
      <c r="DI14" s="526"/>
      <c r="DJ14" s="259"/>
      <c r="DK14" s="259"/>
      <c r="DL14" s="259"/>
      <c r="DM14" s="259"/>
      <c r="DN14" s="259"/>
      <c r="DO14" s="259"/>
    </row>
    <row r="15" spans="1:119" ht="18.75" customHeight="1" x14ac:dyDescent="0.15">
      <c r="A15" s="260"/>
      <c r="B15" s="492"/>
      <c r="C15" s="493"/>
      <c r="D15" s="493"/>
      <c r="E15" s="493"/>
      <c r="F15" s="493"/>
      <c r="G15" s="493"/>
      <c r="H15" s="493"/>
      <c r="I15" s="493"/>
      <c r="J15" s="493"/>
      <c r="K15" s="494"/>
      <c r="L15" s="270"/>
      <c r="M15" s="517" t="s">
        <v>119</v>
      </c>
      <c r="N15" s="518"/>
      <c r="O15" s="518"/>
      <c r="P15" s="518"/>
      <c r="Q15" s="519"/>
      <c r="R15" s="510">
        <v>8742</v>
      </c>
      <c r="S15" s="511"/>
      <c r="T15" s="511"/>
      <c r="U15" s="511"/>
      <c r="V15" s="512"/>
      <c r="W15" s="445" t="s">
        <v>127</v>
      </c>
      <c r="X15" s="446"/>
      <c r="Y15" s="446"/>
      <c r="Z15" s="446"/>
      <c r="AA15" s="446"/>
      <c r="AB15" s="436"/>
      <c r="AC15" s="480">
        <v>468</v>
      </c>
      <c r="AD15" s="481"/>
      <c r="AE15" s="481"/>
      <c r="AF15" s="481"/>
      <c r="AG15" s="520"/>
      <c r="AH15" s="480">
        <v>560</v>
      </c>
      <c r="AI15" s="481"/>
      <c r="AJ15" s="481"/>
      <c r="AK15" s="481"/>
      <c r="AL15" s="482"/>
      <c r="AM15" s="458"/>
      <c r="AN15" s="459"/>
      <c r="AO15" s="459"/>
      <c r="AP15" s="459"/>
      <c r="AQ15" s="459"/>
      <c r="AR15" s="459"/>
      <c r="AS15" s="459"/>
      <c r="AT15" s="460"/>
      <c r="AU15" s="461"/>
      <c r="AV15" s="462"/>
      <c r="AW15" s="462"/>
      <c r="AX15" s="462"/>
      <c r="AY15" s="389" t="s">
        <v>128</v>
      </c>
      <c r="AZ15" s="390"/>
      <c r="BA15" s="390"/>
      <c r="BB15" s="390"/>
      <c r="BC15" s="390"/>
      <c r="BD15" s="390"/>
      <c r="BE15" s="390"/>
      <c r="BF15" s="390"/>
      <c r="BG15" s="390"/>
      <c r="BH15" s="390"/>
      <c r="BI15" s="390"/>
      <c r="BJ15" s="390"/>
      <c r="BK15" s="390"/>
      <c r="BL15" s="390"/>
      <c r="BM15" s="391"/>
      <c r="BN15" s="392">
        <v>888225</v>
      </c>
      <c r="BO15" s="393"/>
      <c r="BP15" s="393"/>
      <c r="BQ15" s="393"/>
      <c r="BR15" s="393"/>
      <c r="BS15" s="393"/>
      <c r="BT15" s="393"/>
      <c r="BU15" s="394"/>
      <c r="BV15" s="392">
        <v>893617</v>
      </c>
      <c r="BW15" s="393"/>
      <c r="BX15" s="393"/>
      <c r="BY15" s="393"/>
      <c r="BZ15" s="393"/>
      <c r="CA15" s="393"/>
      <c r="CB15" s="393"/>
      <c r="CC15" s="394"/>
      <c r="CD15" s="527" t="s">
        <v>547</v>
      </c>
      <c r="CE15" s="528"/>
      <c r="CF15" s="528"/>
      <c r="CG15" s="528"/>
      <c r="CH15" s="528"/>
      <c r="CI15" s="528"/>
      <c r="CJ15" s="528"/>
      <c r="CK15" s="528"/>
      <c r="CL15" s="528"/>
      <c r="CM15" s="528"/>
      <c r="CN15" s="528"/>
      <c r="CO15" s="528"/>
      <c r="CP15" s="528"/>
      <c r="CQ15" s="528"/>
      <c r="CR15" s="528"/>
      <c r="CS15" s="529"/>
      <c r="CT15" s="271"/>
      <c r="CU15" s="272"/>
      <c r="CV15" s="272"/>
      <c r="CW15" s="272"/>
      <c r="CX15" s="272"/>
      <c r="CY15" s="272"/>
      <c r="CZ15" s="272"/>
      <c r="DA15" s="273"/>
      <c r="DB15" s="271"/>
      <c r="DC15" s="272"/>
      <c r="DD15" s="272"/>
      <c r="DE15" s="272"/>
      <c r="DF15" s="272"/>
      <c r="DG15" s="272"/>
      <c r="DH15" s="272"/>
      <c r="DI15" s="273"/>
      <c r="DJ15" s="259"/>
      <c r="DK15" s="259"/>
      <c r="DL15" s="259"/>
      <c r="DM15" s="259"/>
      <c r="DN15" s="259"/>
      <c r="DO15" s="259"/>
    </row>
    <row r="16" spans="1:119" ht="18.75" customHeight="1" x14ac:dyDescent="0.15">
      <c r="A16" s="260"/>
      <c r="B16" s="492"/>
      <c r="C16" s="493"/>
      <c r="D16" s="493"/>
      <c r="E16" s="493"/>
      <c r="F16" s="493"/>
      <c r="G16" s="493"/>
      <c r="H16" s="493"/>
      <c r="I16" s="493"/>
      <c r="J16" s="493"/>
      <c r="K16" s="494"/>
      <c r="L16" s="507" t="s">
        <v>129</v>
      </c>
      <c r="M16" s="538"/>
      <c r="N16" s="538"/>
      <c r="O16" s="538"/>
      <c r="P16" s="538"/>
      <c r="Q16" s="539"/>
      <c r="R16" s="530" t="s">
        <v>130</v>
      </c>
      <c r="S16" s="531"/>
      <c r="T16" s="531"/>
      <c r="U16" s="531"/>
      <c r="V16" s="532"/>
      <c r="W16" s="419"/>
      <c r="X16" s="420"/>
      <c r="Y16" s="420"/>
      <c r="Z16" s="420"/>
      <c r="AA16" s="420"/>
      <c r="AB16" s="409"/>
      <c r="AC16" s="513">
        <v>13</v>
      </c>
      <c r="AD16" s="514"/>
      <c r="AE16" s="514"/>
      <c r="AF16" s="514"/>
      <c r="AG16" s="515"/>
      <c r="AH16" s="513">
        <v>13.1</v>
      </c>
      <c r="AI16" s="514"/>
      <c r="AJ16" s="514"/>
      <c r="AK16" s="514"/>
      <c r="AL16" s="516"/>
      <c r="AM16" s="458"/>
      <c r="AN16" s="459"/>
      <c r="AO16" s="459"/>
      <c r="AP16" s="459"/>
      <c r="AQ16" s="459"/>
      <c r="AR16" s="459"/>
      <c r="AS16" s="459"/>
      <c r="AT16" s="460"/>
      <c r="AU16" s="461"/>
      <c r="AV16" s="462"/>
      <c r="AW16" s="462"/>
      <c r="AX16" s="462"/>
      <c r="AY16" s="463" t="s">
        <v>131</v>
      </c>
      <c r="AZ16" s="464"/>
      <c r="BA16" s="464"/>
      <c r="BB16" s="464"/>
      <c r="BC16" s="464"/>
      <c r="BD16" s="464"/>
      <c r="BE16" s="464"/>
      <c r="BF16" s="464"/>
      <c r="BG16" s="464"/>
      <c r="BH16" s="464"/>
      <c r="BI16" s="464"/>
      <c r="BJ16" s="464"/>
      <c r="BK16" s="464"/>
      <c r="BL16" s="464"/>
      <c r="BM16" s="465"/>
      <c r="BN16" s="429">
        <v>2828325</v>
      </c>
      <c r="BO16" s="430"/>
      <c r="BP16" s="430"/>
      <c r="BQ16" s="430"/>
      <c r="BR16" s="430"/>
      <c r="BS16" s="430"/>
      <c r="BT16" s="430"/>
      <c r="BU16" s="431"/>
      <c r="BV16" s="429">
        <v>2851688</v>
      </c>
      <c r="BW16" s="430"/>
      <c r="BX16" s="430"/>
      <c r="BY16" s="430"/>
      <c r="BZ16" s="430"/>
      <c r="CA16" s="430"/>
      <c r="CB16" s="430"/>
      <c r="CC16" s="431"/>
      <c r="CD16" s="274"/>
      <c r="CE16" s="536"/>
      <c r="CF16" s="536"/>
      <c r="CG16" s="536"/>
      <c r="CH16" s="536"/>
      <c r="CI16" s="536"/>
      <c r="CJ16" s="536"/>
      <c r="CK16" s="536"/>
      <c r="CL16" s="536"/>
      <c r="CM16" s="536"/>
      <c r="CN16" s="536"/>
      <c r="CO16" s="536"/>
      <c r="CP16" s="536"/>
      <c r="CQ16" s="536"/>
      <c r="CR16" s="536"/>
      <c r="CS16" s="537"/>
      <c r="CT16" s="426"/>
      <c r="CU16" s="427"/>
      <c r="CV16" s="427"/>
      <c r="CW16" s="427"/>
      <c r="CX16" s="427"/>
      <c r="CY16" s="427"/>
      <c r="CZ16" s="427"/>
      <c r="DA16" s="428"/>
      <c r="DB16" s="426"/>
      <c r="DC16" s="427"/>
      <c r="DD16" s="427"/>
      <c r="DE16" s="427"/>
      <c r="DF16" s="427"/>
      <c r="DG16" s="427"/>
      <c r="DH16" s="427"/>
      <c r="DI16" s="428"/>
      <c r="DJ16" s="259"/>
      <c r="DK16" s="259"/>
      <c r="DL16" s="259"/>
      <c r="DM16" s="259"/>
      <c r="DN16" s="259"/>
      <c r="DO16" s="259"/>
    </row>
    <row r="17" spans="1:119" ht="18.75" customHeight="1" thickBot="1" x14ac:dyDescent="0.2">
      <c r="A17" s="260"/>
      <c r="B17" s="495"/>
      <c r="C17" s="496"/>
      <c r="D17" s="496"/>
      <c r="E17" s="496"/>
      <c r="F17" s="496"/>
      <c r="G17" s="496"/>
      <c r="H17" s="496"/>
      <c r="I17" s="496"/>
      <c r="J17" s="496"/>
      <c r="K17" s="497"/>
      <c r="L17" s="275"/>
      <c r="M17" s="533" t="s">
        <v>132</v>
      </c>
      <c r="N17" s="534"/>
      <c r="O17" s="534"/>
      <c r="P17" s="534"/>
      <c r="Q17" s="535"/>
      <c r="R17" s="530" t="s">
        <v>130</v>
      </c>
      <c r="S17" s="531"/>
      <c r="T17" s="531"/>
      <c r="U17" s="531"/>
      <c r="V17" s="532"/>
      <c r="W17" s="445" t="s">
        <v>133</v>
      </c>
      <c r="X17" s="446"/>
      <c r="Y17" s="446"/>
      <c r="Z17" s="446"/>
      <c r="AA17" s="446"/>
      <c r="AB17" s="436"/>
      <c r="AC17" s="480">
        <v>2794</v>
      </c>
      <c r="AD17" s="481"/>
      <c r="AE17" s="481"/>
      <c r="AF17" s="481"/>
      <c r="AG17" s="520"/>
      <c r="AH17" s="480">
        <v>3204</v>
      </c>
      <c r="AI17" s="481"/>
      <c r="AJ17" s="481"/>
      <c r="AK17" s="481"/>
      <c r="AL17" s="482"/>
      <c r="AM17" s="458"/>
      <c r="AN17" s="459"/>
      <c r="AO17" s="459"/>
      <c r="AP17" s="459"/>
      <c r="AQ17" s="459"/>
      <c r="AR17" s="459"/>
      <c r="AS17" s="459"/>
      <c r="AT17" s="460"/>
      <c r="AU17" s="461"/>
      <c r="AV17" s="462"/>
      <c r="AW17" s="462"/>
      <c r="AX17" s="462"/>
      <c r="AY17" s="463" t="s">
        <v>134</v>
      </c>
      <c r="AZ17" s="464"/>
      <c r="BA17" s="464"/>
      <c r="BB17" s="464"/>
      <c r="BC17" s="464"/>
      <c r="BD17" s="464"/>
      <c r="BE17" s="464"/>
      <c r="BF17" s="464"/>
      <c r="BG17" s="464"/>
      <c r="BH17" s="464"/>
      <c r="BI17" s="464"/>
      <c r="BJ17" s="464"/>
      <c r="BK17" s="464"/>
      <c r="BL17" s="464"/>
      <c r="BM17" s="465"/>
      <c r="BN17" s="429">
        <v>1116259</v>
      </c>
      <c r="BO17" s="430"/>
      <c r="BP17" s="430"/>
      <c r="BQ17" s="430"/>
      <c r="BR17" s="430"/>
      <c r="BS17" s="430"/>
      <c r="BT17" s="430"/>
      <c r="BU17" s="431"/>
      <c r="BV17" s="429">
        <v>1122784</v>
      </c>
      <c r="BW17" s="430"/>
      <c r="BX17" s="430"/>
      <c r="BY17" s="430"/>
      <c r="BZ17" s="430"/>
      <c r="CA17" s="430"/>
      <c r="CB17" s="430"/>
      <c r="CC17" s="431"/>
      <c r="CD17" s="274"/>
      <c r="CE17" s="536"/>
      <c r="CF17" s="536"/>
      <c r="CG17" s="536"/>
      <c r="CH17" s="536"/>
      <c r="CI17" s="536"/>
      <c r="CJ17" s="536"/>
      <c r="CK17" s="536"/>
      <c r="CL17" s="536"/>
      <c r="CM17" s="536"/>
      <c r="CN17" s="536"/>
      <c r="CO17" s="536"/>
      <c r="CP17" s="536"/>
      <c r="CQ17" s="536"/>
      <c r="CR17" s="536"/>
      <c r="CS17" s="537"/>
      <c r="CT17" s="426"/>
      <c r="CU17" s="427"/>
      <c r="CV17" s="427"/>
      <c r="CW17" s="427"/>
      <c r="CX17" s="427"/>
      <c r="CY17" s="427"/>
      <c r="CZ17" s="427"/>
      <c r="DA17" s="428"/>
      <c r="DB17" s="426"/>
      <c r="DC17" s="427"/>
      <c r="DD17" s="427"/>
      <c r="DE17" s="427"/>
      <c r="DF17" s="427"/>
      <c r="DG17" s="427"/>
      <c r="DH17" s="427"/>
      <c r="DI17" s="428"/>
      <c r="DJ17" s="259"/>
      <c r="DK17" s="259"/>
      <c r="DL17" s="259"/>
      <c r="DM17" s="259"/>
      <c r="DN17" s="259"/>
      <c r="DO17" s="259"/>
    </row>
    <row r="18" spans="1:119" ht="18.75" customHeight="1" thickBot="1" x14ac:dyDescent="0.2">
      <c r="A18" s="260"/>
      <c r="B18" s="540" t="s">
        <v>135</v>
      </c>
      <c r="C18" s="472"/>
      <c r="D18" s="472"/>
      <c r="E18" s="541"/>
      <c r="F18" s="541"/>
      <c r="G18" s="541"/>
      <c r="H18" s="541"/>
      <c r="I18" s="541"/>
      <c r="J18" s="541"/>
      <c r="K18" s="541"/>
      <c r="L18" s="542">
        <v>109.94</v>
      </c>
      <c r="M18" s="542"/>
      <c r="N18" s="542"/>
      <c r="O18" s="542"/>
      <c r="P18" s="542"/>
      <c r="Q18" s="542"/>
      <c r="R18" s="543"/>
      <c r="S18" s="543"/>
      <c r="T18" s="543"/>
      <c r="U18" s="543"/>
      <c r="V18" s="544"/>
      <c r="W18" s="447"/>
      <c r="X18" s="448"/>
      <c r="Y18" s="448"/>
      <c r="Z18" s="448"/>
      <c r="AA18" s="448"/>
      <c r="AB18" s="439"/>
      <c r="AC18" s="545">
        <v>77.5</v>
      </c>
      <c r="AD18" s="546"/>
      <c r="AE18" s="546"/>
      <c r="AF18" s="546"/>
      <c r="AG18" s="547"/>
      <c r="AH18" s="545">
        <v>75.2</v>
      </c>
      <c r="AI18" s="546"/>
      <c r="AJ18" s="546"/>
      <c r="AK18" s="546"/>
      <c r="AL18" s="548"/>
      <c r="AM18" s="458"/>
      <c r="AN18" s="459"/>
      <c r="AO18" s="459"/>
      <c r="AP18" s="459"/>
      <c r="AQ18" s="459"/>
      <c r="AR18" s="459"/>
      <c r="AS18" s="459"/>
      <c r="AT18" s="460"/>
      <c r="AU18" s="461"/>
      <c r="AV18" s="462"/>
      <c r="AW18" s="462"/>
      <c r="AX18" s="462"/>
      <c r="AY18" s="463" t="s">
        <v>136</v>
      </c>
      <c r="AZ18" s="464"/>
      <c r="BA18" s="464"/>
      <c r="BB18" s="464"/>
      <c r="BC18" s="464"/>
      <c r="BD18" s="464"/>
      <c r="BE18" s="464"/>
      <c r="BF18" s="464"/>
      <c r="BG18" s="464"/>
      <c r="BH18" s="464"/>
      <c r="BI18" s="464"/>
      <c r="BJ18" s="464"/>
      <c r="BK18" s="464"/>
      <c r="BL18" s="464"/>
      <c r="BM18" s="465"/>
      <c r="BN18" s="429">
        <v>2722918</v>
      </c>
      <c r="BO18" s="430"/>
      <c r="BP18" s="430"/>
      <c r="BQ18" s="430"/>
      <c r="BR18" s="430"/>
      <c r="BS18" s="430"/>
      <c r="BT18" s="430"/>
      <c r="BU18" s="431"/>
      <c r="BV18" s="429">
        <v>2792091</v>
      </c>
      <c r="BW18" s="430"/>
      <c r="BX18" s="430"/>
      <c r="BY18" s="430"/>
      <c r="BZ18" s="430"/>
      <c r="CA18" s="430"/>
      <c r="CB18" s="430"/>
      <c r="CC18" s="431"/>
      <c r="CD18" s="274"/>
      <c r="CE18" s="536"/>
      <c r="CF18" s="536"/>
      <c r="CG18" s="536"/>
      <c r="CH18" s="536"/>
      <c r="CI18" s="536"/>
      <c r="CJ18" s="536"/>
      <c r="CK18" s="536"/>
      <c r="CL18" s="536"/>
      <c r="CM18" s="536"/>
      <c r="CN18" s="536"/>
      <c r="CO18" s="536"/>
      <c r="CP18" s="536"/>
      <c r="CQ18" s="536"/>
      <c r="CR18" s="536"/>
      <c r="CS18" s="537"/>
      <c r="CT18" s="426"/>
      <c r="CU18" s="427"/>
      <c r="CV18" s="427"/>
      <c r="CW18" s="427"/>
      <c r="CX18" s="427"/>
      <c r="CY18" s="427"/>
      <c r="CZ18" s="427"/>
      <c r="DA18" s="428"/>
      <c r="DB18" s="426"/>
      <c r="DC18" s="427"/>
      <c r="DD18" s="427"/>
      <c r="DE18" s="427"/>
      <c r="DF18" s="427"/>
      <c r="DG18" s="427"/>
      <c r="DH18" s="427"/>
      <c r="DI18" s="428"/>
      <c r="DJ18" s="259"/>
      <c r="DK18" s="259"/>
      <c r="DL18" s="259"/>
      <c r="DM18" s="259"/>
      <c r="DN18" s="259"/>
      <c r="DO18" s="259"/>
    </row>
    <row r="19" spans="1:119" ht="18.75" customHeight="1" thickBot="1" x14ac:dyDescent="0.2">
      <c r="A19" s="260"/>
      <c r="B19" s="540" t="s">
        <v>137</v>
      </c>
      <c r="C19" s="472"/>
      <c r="D19" s="472"/>
      <c r="E19" s="541"/>
      <c r="F19" s="541"/>
      <c r="G19" s="541"/>
      <c r="H19" s="541"/>
      <c r="I19" s="541"/>
      <c r="J19" s="541"/>
      <c r="K19" s="541"/>
      <c r="L19" s="549">
        <v>78</v>
      </c>
      <c r="M19" s="549"/>
      <c r="N19" s="549"/>
      <c r="O19" s="549"/>
      <c r="P19" s="549"/>
      <c r="Q19" s="549"/>
      <c r="R19" s="550"/>
      <c r="S19" s="550"/>
      <c r="T19" s="550"/>
      <c r="U19" s="550"/>
      <c r="V19" s="551"/>
      <c r="W19" s="386"/>
      <c r="X19" s="387"/>
      <c r="Y19" s="387"/>
      <c r="Z19" s="387"/>
      <c r="AA19" s="387"/>
      <c r="AB19" s="387"/>
      <c r="AC19" s="393"/>
      <c r="AD19" s="393"/>
      <c r="AE19" s="393"/>
      <c r="AF19" s="393"/>
      <c r="AG19" s="393"/>
      <c r="AH19" s="393"/>
      <c r="AI19" s="393"/>
      <c r="AJ19" s="393"/>
      <c r="AK19" s="393"/>
      <c r="AL19" s="394"/>
      <c r="AM19" s="458"/>
      <c r="AN19" s="459"/>
      <c r="AO19" s="459"/>
      <c r="AP19" s="459"/>
      <c r="AQ19" s="459"/>
      <c r="AR19" s="459"/>
      <c r="AS19" s="459"/>
      <c r="AT19" s="460"/>
      <c r="AU19" s="461"/>
      <c r="AV19" s="462"/>
      <c r="AW19" s="462"/>
      <c r="AX19" s="462"/>
      <c r="AY19" s="463" t="s">
        <v>138</v>
      </c>
      <c r="AZ19" s="464"/>
      <c r="BA19" s="464"/>
      <c r="BB19" s="464"/>
      <c r="BC19" s="464"/>
      <c r="BD19" s="464"/>
      <c r="BE19" s="464"/>
      <c r="BF19" s="464"/>
      <c r="BG19" s="464"/>
      <c r="BH19" s="464"/>
      <c r="BI19" s="464"/>
      <c r="BJ19" s="464"/>
      <c r="BK19" s="464"/>
      <c r="BL19" s="464"/>
      <c r="BM19" s="465"/>
      <c r="BN19" s="429">
        <v>4299935</v>
      </c>
      <c r="BO19" s="430"/>
      <c r="BP19" s="430"/>
      <c r="BQ19" s="430"/>
      <c r="BR19" s="430"/>
      <c r="BS19" s="430"/>
      <c r="BT19" s="430"/>
      <c r="BU19" s="431"/>
      <c r="BV19" s="429">
        <v>4084453</v>
      </c>
      <c r="BW19" s="430"/>
      <c r="BX19" s="430"/>
      <c r="BY19" s="430"/>
      <c r="BZ19" s="430"/>
      <c r="CA19" s="430"/>
      <c r="CB19" s="430"/>
      <c r="CC19" s="431"/>
      <c r="CD19" s="274"/>
      <c r="CE19" s="536"/>
      <c r="CF19" s="536"/>
      <c r="CG19" s="536"/>
      <c r="CH19" s="536"/>
      <c r="CI19" s="536"/>
      <c r="CJ19" s="536"/>
      <c r="CK19" s="536"/>
      <c r="CL19" s="536"/>
      <c r="CM19" s="536"/>
      <c r="CN19" s="536"/>
      <c r="CO19" s="536"/>
      <c r="CP19" s="536"/>
      <c r="CQ19" s="536"/>
      <c r="CR19" s="536"/>
      <c r="CS19" s="537"/>
      <c r="CT19" s="426"/>
      <c r="CU19" s="427"/>
      <c r="CV19" s="427"/>
      <c r="CW19" s="427"/>
      <c r="CX19" s="427"/>
      <c r="CY19" s="427"/>
      <c r="CZ19" s="427"/>
      <c r="DA19" s="428"/>
      <c r="DB19" s="426"/>
      <c r="DC19" s="427"/>
      <c r="DD19" s="427"/>
      <c r="DE19" s="427"/>
      <c r="DF19" s="427"/>
      <c r="DG19" s="427"/>
      <c r="DH19" s="427"/>
      <c r="DI19" s="428"/>
      <c r="DJ19" s="259"/>
      <c r="DK19" s="259"/>
      <c r="DL19" s="259"/>
      <c r="DM19" s="259"/>
      <c r="DN19" s="259"/>
      <c r="DO19" s="259"/>
    </row>
    <row r="20" spans="1:119" ht="18.75" customHeight="1" thickBot="1" x14ac:dyDescent="0.2">
      <c r="A20" s="260"/>
      <c r="B20" s="540" t="s">
        <v>139</v>
      </c>
      <c r="C20" s="472"/>
      <c r="D20" s="472"/>
      <c r="E20" s="541"/>
      <c r="F20" s="541"/>
      <c r="G20" s="541"/>
      <c r="H20" s="541"/>
      <c r="I20" s="541"/>
      <c r="J20" s="541"/>
      <c r="K20" s="541"/>
      <c r="L20" s="549">
        <v>3435</v>
      </c>
      <c r="M20" s="549"/>
      <c r="N20" s="549"/>
      <c r="O20" s="549"/>
      <c r="P20" s="549"/>
      <c r="Q20" s="549"/>
      <c r="R20" s="550"/>
      <c r="S20" s="550"/>
      <c r="T20" s="550"/>
      <c r="U20" s="550"/>
      <c r="V20" s="551"/>
      <c r="W20" s="447"/>
      <c r="X20" s="448"/>
      <c r="Y20" s="448"/>
      <c r="Z20" s="448"/>
      <c r="AA20" s="448"/>
      <c r="AB20" s="448"/>
      <c r="AC20" s="525"/>
      <c r="AD20" s="525"/>
      <c r="AE20" s="525"/>
      <c r="AF20" s="525"/>
      <c r="AG20" s="525"/>
      <c r="AH20" s="525"/>
      <c r="AI20" s="525"/>
      <c r="AJ20" s="525"/>
      <c r="AK20" s="525"/>
      <c r="AL20" s="526"/>
      <c r="AM20" s="552"/>
      <c r="AN20" s="484"/>
      <c r="AO20" s="484"/>
      <c r="AP20" s="484"/>
      <c r="AQ20" s="484"/>
      <c r="AR20" s="484"/>
      <c r="AS20" s="484"/>
      <c r="AT20" s="485"/>
      <c r="AU20" s="553"/>
      <c r="AV20" s="554"/>
      <c r="AW20" s="554"/>
      <c r="AX20" s="555"/>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74"/>
      <c r="CE20" s="536"/>
      <c r="CF20" s="536"/>
      <c r="CG20" s="536"/>
      <c r="CH20" s="536"/>
      <c r="CI20" s="536"/>
      <c r="CJ20" s="536"/>
      <c r="CK20" s="536"/>
      <c r="CL20" s="536"/>
      <c r="CM20" s="536"/>
      <c r="CN20" s="536"/>
      <c r="CO20" s="536"/>
      <c r="CP20" s="536"/>
      <c r="CQ20" s="536"/>
      <c r="CR20" s="536"/>
      <c r="CS20" s="537"/>
      <c r="CT20" s="426"/>
      <c r="CU20" s="427"/>
      <c r="CV20" s="427"/>
      <c r="CW20" s="427"/>
      <c r="CX20" s="427"/>
      <c r="CY20" s="427"/>
      <c r="CZ20" s="427"/>
      <c r="DA20" s="428"/>
      <c r="DB20" s="426"/>
      <c r="DC20" s="427"/>
      <c r="DD20" s="427"/>
      <c r="DE20" s="427"/>
      <c r="DF20" s="427"/>
      <c r="DG20" s="427"/>
      <c r="DH20" s="427"/>
      <c r="DI20" s="428"/>
      <c r="DJ20" s="259"/>
      <c r="DK20" s="259"/>
      <c r="DL20" s="259"/>
      <c r="DM20" s="259"/>
      <c r="DN20" s="259"/>
      <c r="DO20" s="259"/>
    </row>
    <row r="21" spans="1:119" ht="18.75" customHeight="1" x14ac:dyDescent="0.15">
      <c r="A21" s="260"/>
      <c r="B21" s="556" t="s">
        <v>140</v>
      </c>
      <c r="C21" s="557"/>
      <c r="D21" s="557"/>
      <c r="E21" s="557"/>
      <c r="F21" s="557"/>
      <c r="G21" s="557"/>
      <c r="H21" s="557"/>
      <c r="I21" s="557"/>
      <c r="J21" s="557"/>
      <c r="K21" s="557"/>
      <c r="L21" s="557"/>
      <c r="M21" s="557"/>
      <c r="N21" s="557"/>
      <c r="O21" s="557"/>
      <c r="P21" s="557"/>
      <c r="Q21" s="557"/>
      <c r="R21" s="557"/>
      <c r="S21" s="557"/>
      <c r="T21" s="557"/>
      <c r="U21" s="557"/>
      <c r="V21" s="557"/>
      <c r="W21" s="557"/>
      <c r="X21" s="557"/>
      <c r="Y21" s="557"/>
      <c r="Z21" s="557"/>
      <c r="AA21" s="557"/>
      <c r="AB21" s="557"/>
      <c r="AC21" s="557"/>
      <c r="AD21" s="557"/>
      <c r="AE21" s="557"/>
      <c r="AF21" s="557"/>
      <c r="AG21" s="557"/>
      <c r="AH21" s="557"/>
      <c r="AI21" s="557"/>
      <c r="AJ21" s="557"/>
      <c r="AK21" s="557"/>
      <c r="AL21" s="557"/>
      <c r="AM21" s="557"/>
      <c r="AN21" s="557"/>
      <c r="AO21" s="557"/>
      <c r="AP21" s="557"/>
      <c r="AQ21" s="557"/>
      <c r="AR21" s="557"/>
      <c r="AS21" s="557"/>
      <c r="AT21" s="557"/>
      <c r="AU21" s="557"/>
      <c r="AV21" s="557"/>
      <c r="AW21" s="557"/>
      <c r="AX21" s="558"/>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74"/>
      <c r="CE21" s="536"/>
      <c r="CF21" s="536"/>
      <c r="CG21" s="536"/>
      <c r="CH21" s="536"/>
      <c r="CI21" s="536"/>
      <c r="CJ21" s="536"/>
      <c r="CK21" s="536"/>
      <c r="CL21" s="536"/>
      <c r="CM21" s="536"/>
      <c r="CN21" s="536"/>
      <c r="CO21" s="536"/>
      <c r="CP21" s="536"/>
      <c r="CQ21" s="536"/>
      <c r="CR21" s="536"/>
      <c r="CS21" s="537"/>
      <c r="CT21" s="426"/>
      <c r="CU21" s="427"/>
      <c r="CV21" s="427"/>
      <c r="CW21" s="427"/>
      <c r="CX21" s="427"/>
      <c r="CY21" s="427"/>
      <c r="CZ21" s="427"/>
      <c r="DA21" s="428"/>
      <c r="DB21" s="426"/>
      <c r="DC21" s="427"/>
      <c r="DD21" s="427"/>
      <c r="DE21" s="427"/>
      <c r="DF21" s="427"/>
      <c r="DG21" s="427"/>
      <c r="DH21" s="427"/>
      <c r="DI21" s="428"/>
      <c r="DJ21" s="259"/>
      <c r="DK21" s="259"/>
      <c r="DL21" s="259"/>
      <c r="DM21" s="259"/>
      <c r="DN21" s="259"/>
      <c r="DO21" s="259"/>
    </row>
    <row r="22" spans="1:119" ht="18.75" customHeight="1" thickBot="1" x14ac:dyDescent="0.2">
      <c r="A22" s="260"/>
      <c r="B22" s="559" t="s">
        <v>141</v>
      </c>
      <c r="C22" s="560"/>
      <c r="D22" s="561"/>
      <c r="E22" s="441" t="s">
        <v>1</v>
      </c>
      <c r="F22" s="446"/>
      <c r="G22" s="446"/>
      <c r="H22" s="446"/>
      <c r="I22" s="446"/>
      <c r="J22" s="446"/>
      <c r="K22" s="436"/>
      <c r="L22" s="441" t="s">
        <v>142</v>
      </c>
      <c r="M22" s="446"/>
      <c r="N22" s="446"/>
      <c r="O22" s="446"/>
      <c r="P22" s="436"/>
      <c r="Q22" s="568" t="s">
        <v>143</v>
      </c>
      <c r="R22" s="569"/>
      <c r="S22" s="569"/>
      <c r="T22" s="569"/>
      <c r="U22" s="569"/>
      <c r="V22" s="570"/>
      <c r="W22" s="574" t="s">
        <v>144</v>
      </c>
      <c r="X22" s="560"/>
      <c r="Y22" s="561"/>
      <c r="Z22" s="441" t="s">
        <v>1</v>
      </c>
      <c r="AA22" s="446"/>
      <c r="AB22" s="446"/>
      <c r="AC22" s="446"/>
      <c r="AD22" s="446"/>
      <c r="AE22" s="446"/>
      <c r="AF22" s="446"/>
      <c r="AG22" s="436"/>
      <c r="AH22" s="587" t="s">
        <v>145</v>
      </c>
      <c r="AI22" s="446"/>
      <c r="AJ22" s="446"/>
      <c r="AK22" s="446"/>
      <c r="AL22" s="436"/>
      <c r="AM22" s="587" t="s">
        <v>146</v>
      </c>
      <c r="AN22" s="588"/>
      <c r="AO22" s="588"/>
      <c r="AP22" s="588"/>
      <c r="AQ22" s="588"/>
      <c r="AR22" s="589"/>
      <c r="AS22" s="568" t="s">
        <v>143</v>
      </c>
      <c r="AT22" s="569"/>
      <c r="AU22" s="569"/>
      <c r="AV22" s="569"/>
      <c r="AW22" s="569"/>
      <c r="AX22" s="593"/>
      <c r="AY22" s="595"/>
      <c r="AZ22" s="596"/>
      <c r="BA22" s="596"/>
      <c r="BB22" s="596"/>
      <c r="BC22" s="596"/>
      <c r="BD22" s="596"/>
      <c r="BE22" s="596"/>
      <c r="BF22" s="596"/>
      <c r="BG22" s="596"/>
      <c r="BH22" s="596"/>
      <c r="BI22" s="596"/>
      <c r="BJ22" s="596"/>
      <c r="BK22" s="596"/>
      <c r="BL22" s="596"/>
      <c r="BM22" s="597"/>
      <c r="BN22" s="598"/>
      <c r="BO22" s="599"/>
      <c r="BP22" s="599"/>
      <c r="BQ22" s="599"/>
      <c r="BR22" s="599"/>
      <c r="BS22" s="599"/>
      <c r="BT22" s="599"/>
      <c r="BU22" s="600"/>
      <c r="BV22" s="598"/>
      <c r="BW22" s="599"/>
      <c r="BX22" s="599"/>
      <c r="BY22" s="599"/>
      <c r="BZ22" s="599"/>
      <c r="CA22" s="599"/>
      <c r="CB22" s="599"/>
      <c r="CC22" s="600"/>
      <c r="CD22" s="274"/>
      <c r="CE22" s="536"/>
      <c r="CF22" s="536"/>
      <c r="CG22" s="536"/>
      <c r="CH22" s="536"/>
      <c r="CI22" s="536"/>
      <c r="CJ22" s="536"/>
      <c r="CK22" s="536"/>
      <c r="CL22" s="536"/>
      <c r="CM22" s="536"/>
      <c r="CN22" s="536"/>
      <c r="CO22" s="536"/>
      <c r="CP22" s="536"/>
      <c r="CQ22" s="536"/>
      <c r="CR22" s="536"/>
      <c r="CS22" s="537"/>
      <c r="CT22" s="426"/>
      <c r="CU22" s="427"/>
      <c r="CV22" s="427"/>
      <c r="CW22" s="427"/>
      <c r="CX22" s="427"/>
      <c r="CY22" s="427"/>
      <c r="CZ22" s="427"/>
      <c r="DA22" s="428"/>
      <c r="DB22" s="426"/>
      <c r="DC22" s="427"/>
      <c r="DD22" s="427"/>
      <c r="DE22" s="427"/>
      <c r="DF22" s="427"/>
      <c r="DG22" s="427"/>
      <c r="DH22" s="427"/>
      <c r="DI22" s="428"/>
      <c r="DJ22" s="259"/>
      <c r="DK22" s="259"/>
      <c r="DL22" s="259"/>
      <c r="DM22" s="259"/>
      <c r="DN22" s="259"/>
      <c r="DO22" s="259"/>
    </row>
    <row r="23" spans="1:119" ht="18.75" customHeight="1" x14ac:dyDescent="0.15">
      <c r="A23" s="260"/>
      <c r="B23" s="562"/>
      <c r="C23" s="563"/>
      <c r="D23" s="564"/>
      <c r="E23" s="415"/>
      <c r="F23" s="420"/>
      <c r="G23" s="420"/>
      <c r="H23" s="420"/>
      <c r="I23" s="420"/>
      <c r="J23" s="420"/>
      <c r="K23" s="409"/>
      <c r="L23" s="415"/>
      <c r="M23" s="420"/>
      <c r="N23" s="420"/>
      <c r="O23" s="420"/>
      <c r="P23" s="409"/>
      <c r="Q23" s="571"/>
      <c r="R23" s="572"/>
      <c r="S23" s="572"/>
      <c r="T23" s="572"/>
      <c r="U23" s="572"/>
      <c r="V23" s="573"/>
      <c r="W23" s="575"/>
      <c r="X23" s="563"/>
      <c r="Y23" s="564"/>
      <c r="Z23" s="415"/>
      <c r="AA23" s="420"/>
      <c r="AB23" s="420"/>
      <c r="AC23" s="420"/>
      <c r="AD23" s="420"/>
      <c r="AE23" s="420"/>
      <c r="AF23" s="420"/>
      <c r="AG23" s="409"/>
      <c r="AH23" s="415"/>
      <c r="AI23" s="420"/>
      <c r="AJ23" s="420"/>
      <c r="AK23" s="420"/>
      <c r="AL23" s="409"/>
      <c r="AM23" s="590"/>
      <c r="AN23" s="591"/>
      <c r="AO23" s="591"/>
      <c r="AP23" s="591"/>
      <c r="AQ23" s="591"/>
      <c r="AR23" s="592"/>
      <c r="AS23" s="571"/>
      <c r="AT23" s="572"/>
      <c r="AU23" s="572"/>
      <c r="AV23" s="572"/>
      <c r="AW23" s="572"/>
      <c r="AX23" s="594"/>
      <c r="AY23" s="389" t="s">
        <v>147</v>
      </c>
      <c r="AZ23" s="390"/>
      <c r="BA23" s="390"/>
      <c r="BB23" s="390"/>
      <c r="BC23" s="390"/>
      <c r="BD23" s="390"/>
      <c r="BE23" s="390"/>
      <c r="BF23" s="390"/>
      <c r="BG23" s="390"/>
      <c r="BH23" s="390"/>
      <c r="BI23" s="390"/>
      <c r="BJ23" s="390"/>
      <c r="BK23" s="390"/>
      <c r="BL23" s="390"/>
      <c r="BM23" s="391"/>
      <c r="BN23" s="429">
        <v>4482446</v>
      </c>
      <c r="BO23" s="430"/>
      <c r="BP23" s="430"/>
      <c r="BQ23" s="430"/>
      <c r="BR23" s="430"/>
      <c r="BS23" s="430"/>
      <c r="BT23" s="430"/>
      <c r="BU23" s="431"/>
      <c r="BV23" s="429">
        <v>4184481</v>
      </c>
      <c r="BW23" s="430"/>
      <c r="BX23" s="430"/>
      <c r="BY23" s="430"/>
      <c r="BZ23" s="430"/>
      <c r="CA23" s="430"/>
      <c r="CB23" s="430"/>
      <c r="CC23" s="431"/>
      <c r="CD23" s="274"/>
      <c r="CE23" s="536"/>
      <c r="CF23" s="536"/>
      <c r="CG23" s="536"/>
      <c r="CH23" s="536"/>
      <c r="CI23" s="536"/>
      <c r="CJ23" s="536"/>
      <c r="CK23" s="536"/>
      <c r="CL23" s="536"/>
      <c r="CM23" s="536"/>
      <c r="CN23" s="536"/>
      <c r="CO23" s="536"/>
      <c r="CP23" s="536"/>
      <c r="CQ23" s="536"/>
      <c r="CR23" s="536"/>
      <c r="CS23" s="537"/>
      <c r="CT23" s="426"/>
      <c r="CU23" s="427"/>
      <c r="CV23" s="427"/>
      <c r="CW23" s="427"/>
      <c r="CX23" s="427"/>
      <c r="CY23" s="427"/>
      <c r="CZ23" s="427"/>
      <c r="DA23" s="428"/>
      <c r="DB23" s="426"/>
      <c r="DC23" s="427"/>
      <c r="DD23" s="427"/>
      <c r="DE23" s="427"/>
      <c r="DF23" s="427"/>
      <c r="DG23" s="427"/>
      <c r="DH23" s="427"/>
      <c r="DI23" s="428"/>
      <c r="DJ23" s="259"/>
      <c r="DK23" s="259"/>
      <c r="DL23" s="259"/>
      <c r="DM23" s="259"/>
      <c r="DN23" s="259"/>
      <c r="DO23" s="259"/>
    </row>
    <row r="24" spans="1:119" ht="18.75" customHeight="1" thickBot="1" x14ac:dyDescent="0.2">
      <c r="A24" s="260"/>
      <c r="B24" s="562"/>
      <c r="C24" s="563"/>
      <c r="D24" s="564"/>
      <c r="E24" s="479" t="s">
        <v>148</v>
      </c>
      <c r="F24" s="459"/>
      <c r="G24" s="459"/>
      <c r="H24" s="459"/>
      <c r="I24" s="459"/>
      <c r="J24" s="459"/>
      <c r="K24" s="460"/>
      <c r="L24" s="480">
        <v>1</v>
      </c>
      <c r="M24" s="481"/>
      <c r="N24" s="481"/>
      <c r="O24" s="481"/>
      <c r="P24" s="520"/>
      <c r="Q24" s="480">
        <v>6020</v>
      </c>
      <c r="R24" s="481"/>
      <c r="S24" s="481"/>
      <c r="T24" s="481"/>
      <c r="U24" s="481"/>
      <c r="V24" s="520"/>
      <c r="W24" s="575"/>
      <c r="X24" s="563"/>
      <c r="Y24" s="564"/>
      <c r="Z24" s="479" t="s">
        <v>149</v>
      </c>
      <c r="AA24" s="459"/>
      <c r="AB24" s="459"/>
      <c r="AC24" s="459"/>
      <c r="AD24" s="459"/>
      <c r="AE24" s="459"/>
      <c r="AF24" s="459"/>
      <c r="AG24" s="460"/>
      <c r="AH24" s="480">
        <v>108</v>
      </c>
      <c r="AI24" s="481"/>
      <c r="AJ24" s="481"/>
      <c r="AK24" s="481"/>
      <c r="AL24" s="520"/>
      <c r="AM24" s="480">
        <v>300996</v>
      </c>
      <c r="AN24" s="481"/>
      <c r="AO24" s="481"/>
      <c r="AP24" s="481"/>
      <c r="AQ24" s="481"/>
      <c r="AR24" s="520"/>
      <c r="AS24" s="480">
        <v>2787</v>
      </c>
      <c r="AT24" s="481"/>
      <c r="AU24" s="481"/>
      <c r="AV24" s="481"/>
      <c r="AW24" s="481"/>
      <c r="AX24" s="482"/>
      <c r="AY24" s="595" t="s">
        <v>150</v>
      </c>
      <c r="AZ24" s="596"/>
      <c r="BA24" s="596"/>
      <c r="BB24" s="596"/>
      <c r="BC24" s="596"/>
      <c r="BD24" s="596"/>
      <c r="BE24" s="596"/>
      <c r="BF24" s="596"/>
      <c r="BG24" s="596"/>
      <c r="BH24" s="596"/>
      <c r="BI24" s="596"/>
      <c r="BJ24" s="596"/>
      <c r="BK24" s="596"/>
      <c r="BL24" s="596"/>
      <c r="BM24" s="597"/>
      <c r="BN24" s="429">
        <v>4402953</v>
      </c>
      <c r="BO24" s="430"/>
      <c r="BP24" s="430"/>
      <c r="BQ24" s="430"/>
      <c r="BR24" s="430"/>
      <c r="BS24" s="430"/>
      <c r="BT24" s="430"/>
      <c r="BU24" s="431"/>
      <c r="BV24" s="429">
        <v>4094445</v>
      </c>
      <c r="BW24" s="430"/>
      <c r="BX24" s="430"/>
      <c r="BY24" s="430"/>
      <c r="BZ24" s="430"/>
      <c r="CA24" s="430"/>
      <c r="CB24" s="430"/>
      <c r="CC24" s="431"/>
      <c r="CD24" s="274"/>
      <c r="CE24" s="536"/>
      <c r="CF24" s="536"/>
      <c r="CG24" s="536"/>
      <c r="CH24" s="536"/>
      <c r="CI24" s="536"/>
      <c r="CJ24" s="536"/>
      <c r="CK24" s="536"/>
      <c r="CL24" s="536"/>
      <c r="CM24" s="536"/>
      <c r="CN24" s="536"/>
      <c r="CO24" s="536"/>
      <c r="CP24" s="536"/>
      <c r="CQ24" s="536"/>
      <c r="CR24" s="536"/>
      <c r="CS24" s="537"/>
      <c r="CT24" s="426"/>
      <c r="CU24" s="427"/>
      <c r="CV24" s="427"/>
      <c r="CW24" s="427"/>
      <c r="CX24" s="427"/>
      <c r="CY24" s="427"/>
      <c r="CZ24" s="427"/>
      <c r="DA24" s="428"/>
      <c r="DB24" s="426"/>
      <c r="DC24" s="427"/>
      <c r="DD24" s="427"/>
      <c r="DE24" s="427"/>
      <c r="DF24" s="427"/>
      <c r="DG24" s="427"/>
      <c r="DH24" s="427"/>
      <c r="DI24" s="428"/>
      <c r="DJ24" s="259"/>
      <c r="DK24" s="259"/>
      <c r="DL24" s="259"/>
      <c r="DM24" s="259"/>
      <c r="DN24" s="259"/>
      <c r="DO24" s="259"/>
    </row>
    <row r="25" spans="1:119" s="259" customFormat="1" ht="18.75" customHeight="1" x14ac:dyDescent="0.15">
      <c r="A25" s="260"/>
      <c r="B25" s="562"/>
      <c r="C25" s="563"/>
      <c r="D25" s="564"/>
      <c r="E25" s="479" t="s">
        <v>151</v>
      </c>
      <c r="F25" s="459"/>
      <c r="G25" s="459"/>
      <c r="H25" s="459"/>
      <c r="I25" s="459"/>
      <c r="J25" s="459"/>
      <c r="K25" s="460"/>
      <c r="L25" s="480">
        <v>1</v>
      </c>
      <c r="M25" s="481"/>
      <c r="N25" s="481"/>
      <c r="O25" s="481"/>
      <c r="P25" s="520"/>
      <c r="Q25" s="480">
        <v>5140</v>
      </c>
      <c r="R25" s="481"/>
      <c r="S25" s="481"/>
      <c r="T25" s="481"/>
      <c r="U25" s="481"/>
      <c r="V25" s="520"/>
      <c r="W25" s="575"/>
      <c r="X25" s="563"/>
      <c r="Y25" s="564"/>
      <c r="Z25" s="479" t="s">
        <v>152</v>
      </c>
      <c r="AA25" s="459"/>
      <c r="AB25" s="459"/>
      <c r="AC25" s="459"/>
      <c r="AD25" s="459"/>
      <c r="AE25" s="459"/>
      <c r="AF25" s="459"/>
      <c r="AG25" s="460"/>
      <c r="AH25" s="480" t="s">
        <v>117</v>
      </c>
      <c r="AI25" s="481"/>
      <c r="AJ25" s="481"/>
      <c r="AK25" s="481"/>
      <c r="AL25" s="520"/>
      <c r="AM25" s="480" t="s">
        <v>117</v>
      </c>
      <c r="AN25" s="481"/>
      <c r="AO25" s="481"/>
      <c r="AP25" s="481"/>
      <c r="AQ25" s="481"/>
      <c r="AR25" s="520"/>
      <c r="AS25" s="480" t="s">
        <v>117</v>
      </c>
      <c r="AT25" s="481"/>
      <c r="AU25" s="481"/>
      <c r="AV25" s="481"/>
      <c r="AW25" s="481"/>
      <c r="AX25" s="482"/>
      <c r="AY25" s="389" t="s">
        <v>153</v>
      </c>
      <c r="AZ25" s="390"/>
      <c r="BA25" s="390"/>
      <c r="BB25" s="390"/>
      <c r="BC25" s="390"/>
      <c r="BD25" s="390"/>
      <c r="BE25" s="390"/>
      <c r="BF25" s="390"/>
      <c r="BG25" s="390"/>
      <c r="BH25" s="390"/>
      <c r="BI25" s="390"/>
      <c r="BJ25" s="390"/>
      <c r="BK25" s="390"/>
      <c r="BL25" s="390"/>
      <c r="BM25" s="391"/>
      <c r="BN25" s="392">
        <v>55951</v>
      </c>
      <c r="BO25" s="393"/>
      <c r="BP25" s="393"/>
      <c r="BQ25" s="393"/>
      <c r="BR25" s="393"/>
      <c r="BS25" s="393"/>
      <c r="BT25" s="393"/>
      <c r="BU25" s="394"/>
      <c r="BV25" s="392">
        <v>78007</v>
      </c>
      <c r="BW25" s="393"/>
      <c r="BX25" s="393"/>
      <c r="BY25" s="393"/>
      <c r="BZ25" s="393"/>
      <c r="CA25" s="393"/>
      <c r="CB25" s="393"/>
      <c r="CC25" s="394"/>
      <c r="CD25" s="274"/>
      <c r="CE25" s="536"/>
      <c r="CF25" s="536"/>
      <c r="CG25" s="536"/>
      <c r="CH25" s="536"/>
      <c r="CI25" s="536"/>
      <c r="CJ25" s="536"/>
      <c r="CK25" s="536"/>
      <c r="CL25" s="536"/>
      <c r="CM25" s="536"/>
      <c r="CN25" s="536"/>
      <c r="CO25" s="536"/>
      <c r="CP25" s="536"/>
      <c r="CQ25" s="536"/>
      <c r="CR25" s="536"/>
      <c r="CS25" s="537"/>
      <c r="CT25" s="426"/>
      <c r="CU25" s="427"/>
      <c r="CV25" s="427"/>
      <c r="CW25" s="427"/>
      <c r="CX25" s="427"/>
      <c r="CY25" s="427"/>
      <c r="CZ25" s="427"/>
      <c r="DA25" s="428"/>
      <c r="DB25" s="426"/>
      <c r="DC25" s="427"/>
      <c r="DD25" s="427"/>
      <c r="DE25" s="427"/>
      <c r="DF25" s="427"/>
      <c r="DG25" s="427"/>
      <c r="DH25" s="427"/>
      <c r="DI25" s="428"/>
    </row>
    <row r="26" spans="1:119" s="259" customFormat="1" ht="18.75" customHeight="1" x14ac:dyDescent="0.15">
      <c r="A26" s="260"/>
      <c r="B26" s="562"/>
      <c r="C26" s="563"/>
      <c r="D26" s="564"/>
      <c r="E26" s="479" t="s">
        <v>154</v>
      </c>
      <c r="F26" s="459"/>
      <c r="G26" s="459"/>
      <c r="H26" s="459"/>
      <c r="I26" s="459"/>
      <c r="J26" s="459"/>
      <c r="K26" s="460"/>
      <c r="L26" s="480">
        <v>1</v>
      </c>
      <c r="M26" s="481"/>
      <c r="N26" s="481"/>
      <c r="O26" s="481"/>
      <c r="P26" s="520"/>
      <c r="Q26" s="480">
        <v>4670</v>
      </c>
      <c r="R26" s="481"/>
      <c r="S26" s="481"/>
      <c r="T26" s="481"/>
      <c r="U26" s="481"/>
      <c r="V26" s="520"/>
      <c r="W26" s="575"/>
      <c r="X26" s="563"/>
      <c r="Y26" s="564"/>
      <c r="Z26" s="479" t="s">
        <v>155</v>
      </c>
      <c r="AA26" s="585"/>
      <c r="AB26" s="585"/>
      <c r="AC26" s="585"/>
      <c r="AD26" s="585"/>
      <c r="AE26" s="585"/>
      <c r="AF26" s="585"/>
      <c r="AG26" s="586"/>
      <c r="AH26" s="480">
        <v>8</v>
      </c>
      <c r="AI26" s="481"/>
      <c r="AJ26" s="481"/>
      <c r="AK26" s="481"/>
      <c r="AL26" s="520"/>
      <c r="AM26" s="480">
        <v>20936</v>
      </c>
      <c r="AN26" s="481"/>
      <c r="AO26" s="481"/>
      <c r="AP26" s="481"/>
      <c r="AQ26" s="481"/>
      <c r="AR26" s="520"/>
      <c r="AS26" s="480">
        <v>2617</v>
      </c>
      <c r="AT26" s="481"/>
      <c r="AU26" s="481"/>
      <c r="AV26" s="481"/>
      <c r="AW26" s="481"/>
      <c r="AX26" s="482"/>
      <c r="AY26" s="432" t="s">
        <v>156</v>
      </c>
      <c r="AZ26" s="433"/>
      <c r="BA26" s="433"/>
      <c r="BB26" s="433"/>
      <c r="BC26" s="433"/>
      <c r="BD26" s="433"/>
      <c r="BE26" s="433"/>
      <c r="BF26" s="433"/>
      <c r="BG26" s="433"/>
      <c r="BH26" s="433"/>
      <c r="BI26" s="433"/>
      <c r="BJ26" s="433"/>
      <c r="BK26" s="433"/>
      <c r="BL26" s="433"/>
      <c r="BM26" s="434"/>
      <c r="BN26" s="429" t="s">
        <v>117</v>
      </c>
      <c r="BO26" s="430"/>
      <c r="BP26" s="430"/>
      <c r="BQ26" s="430"/>
      <c r="BR26" s="430"/>
      <c r="BS26" s="430"/>
      <c r="BT26" s="430"/>
      <c r="BU26" s="431"/>
      <c r="BV26" s="429" t="s">
        <v>117</v>
      </c>
      <c r="BW26" s="430"/>
      <c r="BX26" s="430"/>
      <c r="BY26" s="430"/>
      <c r="BZ26" s="430"/>
      <c r="CA26" s="430"/>
      <c r="CB26" s="430"/>
      <c r="CC26" s="431"/>
      <c r="CD26" s="274"/>
      <c r="CE26" s="536"/>
      <c r="CF26" s="536"/>
      <c r="CG26" s="536"/>
      <c r="CH26" s="536"/>
      <c r="CI26" s="536"/>
      <c r="CJ26" s="536"/>
      <c r="CK26" s="536"/>
      <c r="CL26" s="536"/>
      <c r="CM26" s="536"/>
      <c r="CN26" s="536"/>
      <c r="CO26" s="536"/>
      <c r="CP26" s="536"/>
      <c r="CQ26" s="536"/>
      <c r="CR26" s="536"/>
      <c r="CS26" s="537"/>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260"/>
      <c r="B27" s="562"/>
      <c r="C27" s="563"/>
      <c r="D27" s="564"/>
      <c r="E27" s="479" t="s">
        <v>157</v>
      </c>
      <c r="F27" s="459"/>
      <c r="G27" s="459"/>
      <c r="H27" s="459"/>
      <c r="I27" s="459"/>
      <c r="J27" s="459"/>
      <c r="K27" s="460"/>
      <c r="L27" s="480">
        <v>1</v>
      </c>
      <c r="M27" s="481"/>
      <c r="N27" s="481"/>
      <c r="O27" s="481"/>
      <c r="P27" s="520"/>
      <c r="Q27" s="480">
        <v>2450</v>
      </c>
      <c r="R27" s="481"/>
      <c r="S27" s="481"/>
      <c r="T27" s="481"/>
      <c r="U27" s="481"/>
      <c r="V27" s="520"/>
      <c r="W27" s="575"/>
      <c r="X27" s="563"/>
      <c r="Y27" s="564"/>
      <c r="Z27" s="479" t="s">
        <v>158</v>
      </c>
      <c r="AA27" s="459"/>
      <c r="AB27" s="459"/>
      <c r="AC27" s="459"/>
      <c r="AD27" s="459"/>
      <c r="AE27" s="459"/>
      <c r="AF27" s="459"/>
      <c r="AG27" s="460"/>
      <c r="AH27" s="480">
        <v>7</v>
      </c>
      <c r="AI27" s="481"/>
      <c r="AJ27" s="481"/>
      <c r="AK27" s="481"/>
      <c r="AL27" s="520"/>
      <c r="AM27" s="480">
        <v>26769</v>
      </c>
      <c r="AN27" s="481"/>
      <c r="AO27" s="481"/>
      <c r="AP27" s="481"/>
      <c r="AQ27" s="481"/>
      <c r="AR27" s="520"/>
      <c r="AS27" s="480">
        <v>3824</v>
      </c>
      <c r="AT27" s="481"/>
      <c r="AU27" s="481"/>
      <c r="AV27" s="481"/>
      <c r="AW27" s="481"/>
      <c r="AX27" s="482"/>
      <c r="AY27" s="521" t="s">
        <v>159</v>
      </c>
      <c r="AZ27" s="522"/>
      <c r="BA27" s="522"/>
      <c r="BB27" s="522"/>
      <c r="BC27" s="522"/>
      <c r="BD27" s="522"/>
      <c r="BE27" s="522"/>
      <c r="BF27" s="522"/>
      <c r="BG27" s="522"/>
      <c r="BH27" s="522"/>
      <c r="BI27" s="522"/>
      <c r="BJ27" s="522"/>
      <c r="BK27" s="522"/>
      <c r="BL27" s="522"/>
      <c r="BM27" s="523"/>
      <c r="BN27" s="598">
        <v>245041</v>
      </c>
      <c r="BO27" s="599"/>
      <c r="BP27" s="599"/>
      <c r="BQ27" s="599"/>
      <c r="BR27" s="599"/>
      <c r="BS27" s="599"/>
      <c r="BT27" s="599"/>
      <c r="BU27" s="600"/>
      <c r="BV27" s="598">
        <v>244641</v>
      </c>
      <c r="BW27" s="599"/>
      <c r="BX27" s="599"/>
      <c r="BY27" s="599"/>
      <c r="BZ27" s="599"/>
      <c r="CA27" s="599"/>
      <c r="CB27" s="599"/>
      <c r="CC27" s="600"/>
      <c r="CD27" s="276"/>
      <c r="CE27" s="536"/>
      <c r="CF27" s="536"/>
      <c r="CG27" s="536"/>
      <c r="CH27" s="536"/>
      <c r="CI27" s="536"/>
      <c r="CJ27" s="536"/>
      <c r="CK27" s="536"/>
      <c r="CL27" s="536"/>
      <c r="CM27" s="536"/>
      <c r="CN27" s="536"/>
      <c r="CO27" s="536"/>
      <c r="CP27" s="536"/>
      <c r="CQ27" s="536"/>
      <c r="CR27" s="536"/>
      <c r="CS27" s="537"/>
      <c r="CT27" s="426"/>
      <c r="CU27" s="427"/>
      <c r="CV27" s="427"/>
      <c r="CW27" s="427"/>
      <c r="CX27" s="427"/>
      <c r="CY27" s="427"/>
      <c r="CZ27" s="427"/>
      <c r="DA27" s="428"/>
      <c r="DB27" s="426"/>
      <c r="DC27" s="427"/>
      <c r="DD27" s="427"/>
      <c r="DE27" s="427"/>
      <c r="DF27" s="427"/>
      <c r="DG27" s="427"/>
      <c r="DH27" s="427"/>
      <c r="DI27" s="428"/>
      <c r="DJ27" s="259"/>
      <c r="DK27" s="259"/>
      <c r="DL27" s="259"/>
      <c r="DM27" s="259"/>
      <c r="DN27" s="259"/>
      <c r="DO27" s="259"/>
    </row>
    <row r="28" spans="1:119" ht="18.75" customHeight="1" x14ac:dyDescent="0.15">
      <c r="A28" s="260"/>
      <c r="B28" s="562"/>
      <c r="C28" s="563"/>
      <c r="D28" s="564"/>
      <c r="E28" s="479" t="s">
        <v>160</v>
      </c>
      <c r="F28" s="459"/>
      <c r="G28" s="459"/>
      <c r="H28" s="459"/>
      <c r="I28" s="459"/>
      <c r="J28" s="459"/>
      <c r="K28" s="460"/>
      <c r="L28" s="480">
        <v>1</v>
      </c>
      <c r="M28" s="481"/>
      <c r="N28" s="481"/>
      <c r="O28" s="481"/>
      <c r="P28" s="520"/>
      <c r="Q28" s="480">
        <v>1870</v>
      </c>
      <c r="R28" s="481"/>
      <c r="S28" s="481"/>
      <c r="T28" s="481"/>
      <c r="U28" s="481"/>
      <c r="V28" s="520"/>
      <c r="W28" s="575"/>
      <c r="X28" s="563"/>
      <c r="Y28" s="564"/>
      <c r="Z28" s="479" t="s">
        <v>161</v>
      </c>
      <c r="AA28" s="459"/>
      <c r="AB28" s="459"/>
      <c r="AC28" s="459"/>
      <c r="AD28" s="459"/>
      <c r="AE28" s="459"/>
      <c r="AF28" s="459"/>
      <c r="AG28" s="460"/>
      <c r="AH28" s="480" t="s">
        <v>117</v>
      </c>
      <c r="AI28" s="481"/>
      <c r="AJ28" s="481"/>
      <c r="AK28" s="481"/>
      <c r="AL28" s="520"/>
      <c r="AM28" s="480" t="s">
        <v>117</v>
      </c>
      <c r="AN28" s="481"/>
      <c r="AO28" s="481"/>
      <c r="AP28" s="481"/>
      <c r="AQ28" s="481"/>
      <c r="AR28" s="520"/>
      <c r="AS28" s="480" t="s">
        <v>117</v>
      </c>
      <c r="AT28" s="481"/>
      <c r="AU28" s="481"/>
      <c r="AV28" s="481"/>
      <c r="AW28" s="481"/>
      <c r="AX28" s="482"/>
      <c r="AY28" s="601" t="s">
        <v>162</v>
      </c>
      <c r="AZ28" s="602"/>
      <c r="BA28" s="602"/>
      <c r="BB28" s="603"/>
      <c r="BC28" s="389" t="s">
        <v>163</v>
      </c>
      <c r="BD28" s="390"/>
      <c r="BE28" s="390"/>
      <c r="BF28" s="390"/>
      <c r="BG28" s="390"/>
      <c r="BH28" s="390"/>
      <c r="BI28" s="390"/>
      <c r="BJ28" s="390"/>
      <c r="BK28" s="390"/>
      <c r="BL28" s="390"/>
      <c r="BM28" s="391"/>
      <c r="BN28" s="392">
        <v>1257165</v>
      </c>
      <c r="BO28" s="393"/>
      <c r="BP28" s="393"/>
      <c r="BQ28" s="393"/>
      <c r="BR28" s="393"/>
      <c r="BS28" s="393"/>
      <c r="BT28" s="393"/>
      <c r="BU28" s="394"/>
      <c r="BV28" s="392">
        <v>1014564</v>
      </c>
      <c r="BW28" s="393"/>
      <c r="BX28" s="393"/>
      <c r="BY28" s="393"/>
      <c r="BZ28" s="393"/>
      <c r="CA28" s="393"/>
      <c r="CB28" s="393"/>
      <c r="CC28" s="394"/>
      <c r="CD28" s="274"/>
      <c r="CE28" s="536"/>
      <c r="CF28" s="536"/>
      <c r="CG28" s="536"/>
      <c r="CH28" s="536"/>
      <c r="CI28" s="536"/>
      <c r="CJ28" s="536"/>
      <c r="CK28" s="536"/>
      <c r="CL28" s="536"/>
      <c r="CM28" s="536"/>
      <c r="CN28" s="536"/>
      <c r="CO28" s="536"/>
      <c r="CP28" s="536"/>
      <c r="CQ28" s="536"/>
      <c r="CR28" s="536"/>
      <c r="CS28" s="537"/>
      <c r="CT28" s="426"/>
      <c r="CU28" s="427"/>
      <c r="CV28" s="427"/>
      <c r="CW28" s="427"/>
      <c r="CX28" s="427"/>
      <c r="CY28" s="427"/>
      <c r="CZ28" s="427"/>
      <c r="DA28" s="428"/>
      <c r="DB28" s="426"/>
      <c r="DC28" s="427"/>
      <c r="DD28" s="427"/>
      <c r="DE28" s="427"/>
      <c r="DF28" s="427"/>
      <c r="DG28" s="427"/>
      <c r="DH28" s="427"/>
      <c r="DI28" s="428"/>
      <c r="DJ28" s="259"/>
      <c r="DK28" s="259"/>
      <c r="DL28" s="259"/>
      <c r="DM28" s="259"/>
      <c r="DN28" s="259"/>
      <c r="DO28" s="259"/>
    </row>
    <row r="29" spans="1:119" ht="18.75" customHeight="1" x14ac:dyDescent="0.15">
      <c r="A29" s="260"/>
      <c r="B29" s="562"/>
      <c r="C29" s="563"/>
      <c r="D29" s="564"/>
      <c r="E29" s="479" t="s">
        <v>164</v>
      </c>
      <c r="F29" s="459"/>
      <c r="G29" s="459"/>
      <c r="H29" s="459"/>
      <c r="I29" s="459"/>
      <c r="J29" s="459"/>
      <c r="K29" s="460"/>
      <c r="L29" s="480">
        <v>9</v>
      </c>
      <c r="M29" s="481"/>
      <c r="N29" s="481"/>
      <c r="O29" s="481"/>
      <c r="P29" s="520"/>
      <c r="Q29" s="480">
        <v>1680</v>
      </c>
      <c r="R29" s="481"/>
      <c r="S29" s="481"/>
      <c r="T29" s="481"/>
      <c r="U29" s="481"/>
      <c r="V29" s="520"/>
      <c r="W29" s="576"/>
      <c r="X29" s="577"/>
      <c r="Y29" s="578"/>
      <c r="Z29" s="479" t="s">
        <v>165</v>
      </c>
      <c r="AA29" s="459"/>
      <c r="AB29" s="459"/>
      <c r="AC29" s="459"/>
      <c r="AD29" s="459"/>
      <c r="AE29" s="459"/>
      <c r="AF29" s="459"/>
      <c r="AG29" s="460"/>
      <c r="AH29" s="480">
        <v>115</v>
      </c>
      <c r="AI29" s="481"/>
      <c r="AJ29" s="481"/>
      <c r="AK29" s="481"/>
      <c r="AL29" s="520"/>
      <c r="AM29" s="480">
        <v>327765</v>
      </c>
      <c r="AN29" s="481"/>
      <c r="AO29" s="481"/>
      <c r="AP29" s="481"/>
      <c r="AQ29" s="481"/>
      <c r="AR29" s="520"/>
      <c r="AS29" s="480">
        <v>2850</v>
      </c>
      <c r="AT29" s="481"/>
      <c r="AU29" s="481"/>
      <c r="AV29" s="481"/>
      <c r="AW29" s="481"/>
      <c r="AX29" s="482"/>
      <c r="AY29" s="604"/>
      <c r="AZ29" s="605"/>
      <c r="BA29" s="605"/>
      <c r="BB29" s="606"/>
      <c r="BC29" s="463" t="s">
        <v>166</v>
      </c>
      <c r="BD29" s="464"/>
      <c r="BE29" s="464"/>
      <c r="BF29" s="464"/>
      <c r="BG29" s="464"/>
      <c r="BH29" s="464"/>
      <c r="BI29" s="464"/>
      <c r="BJ29" s="464"/>
      <c r="BK29" s="464"/>
      <c r="BL29" s="464"/>
      <c r="BM29" s="465"/>
      <c r="BN29" s="429">
        <v>3</v>
      </c>
      <c r="BO29" s="430"/>
      <c r="BP29" s="430"/>
      <c r="BQ29" s="430"/>
      <c r="BR29" s="430"/>
      <c r="BS29" s="430"/>
      <c r="BT29" s="430"/>
      <c r="BU29" s="431"/>
      <c r="BV29" s="429">
        <v>3</v>
      </c>
      <c r="BW29" s="430"/>
      <c r="BX29" s="430"/>
      <c r="BY29" s="430"/>
      <c r="BZ29" s="430"/>
      <c r="CA29" s="430"/>
      <c r="CB29" s="430"/>
      <c r="CC29" s="431"/>
      <c r="CD29" s="276"/>
      <c r="CE29" s="536"/>
      <c r="CF29" s="536"/>
      <c r="CG29" s="536"/>
      <c r="CH29" s="536"/>
      <c r="CI29" s="536"/>
      <c r="CJ29" s="536"/>
      <c r="CK29" s="536"/>
      <c r="CL29" s="536"/>
      <c r="CM29" s="536"/>
      <c r="CN29" s="536"/>
      <c r="CO29" s="536"/>
      <c r="CP29" s="536"/>
      <c r="CQ29" s="536"/>
      <c r="CR29" s="536"/>
      <c r="CS29" s="537"/>
      <c r="CT29" s="426"/>
      <c r="CU29" s="427"/>
      <c r="CV29" s="427"/>
      <c r="CW29" s="427"/>
      <c r="CX29" s="427"/>
      <c r="CY29" s="427"/>
      <c r="CZ29" s="427"/>
      <c r="DA29" s="428"/>
      <c r="DB29" s="426"/>
      <c r="DC29" s="427"/>
      <c r="DD29" s="427"/>
      <c r="DE29" s="427"/>
      <c r="DF29" s="427"/>
      <c r="DG29" s="427"/>
      <c r="DH29" s="427"/>
      <c r="DI29" s="428"/>
      <c r="DJ29" s="259"/>
      <c r="DK29" s="259"/>
      <c r="DL29" s="259"/>
      <c r="DM29" s="259"/>
      <c r="DN29" s="259"/>
      <c r="DO29" s="259"/>
    </row>
    <row r="30" spans="1:119" ht="18.75" customHeight="1" thickBot="1" x14ac:dyDescent="0.2">
      <c r="A30" s="260"/>
      <c r="B30" s="565"/>
      <c r="C30" s="566"/>
      <c r="D30" s="567"/>
      <c r="E30" s="483"/>
      <c r="F30" s="484"/>
      <c r="G30" s="484"/>
      <c r="H30" s="484"/>
      <c r="I30" s="484"/>
      <c r="J30" s="484"/>
      <c r="K30" s="485"/>
      <c r="L30" s="579"/>
      <c r="M30" s="580"/>
      <c r="N30" s="580"/>
      <c r="O30" s="580"/>
      <c r="P30" s="581"/>
      <c r="Q30" s="579"/>
      <c r="R30" s="580"/>
      <c r="S30" s="580"/>
      <c r="T30" s="580"/>
      <c r="U30" s="580"/>
      <c r="V30" s="581"/>
      <c r="W30" s="582" t="s">
        <v>167</v>
      </c>
      <c r="X30" s="583"/>
      <c r="Y30" s="583"/>
      <c r="Z30" s="583"/>
      <c r="AA30" s="583"/>
      <c r="AB30" s="583"/>
      <c r="AC30" s="583"/>
      <c r="AD30" s="583"/>
      <c r="AE30" s="583"/>
      <c r="AF30" s="583"/>
      <c r="AG30" s="584"/>
      <c r="AH30" s="545">
        <v>96.2</v>
      </c>
      <c r="AI30" s="546"/>
      <c r="AJ30" s="546"/>
      <c r="AK30" s="546"/>
      <c r="AL30" s="546"/>
      <c r="AM30" s="546"/>
      <c r="AN30" s="546"/>
      <c r="AO30" s="546"/>
      <c r="AP30" s="546"/>
      <c r="AQ30" s="546"/>
      <c r="AR30" s="546"/>
      <c r="AS30" s="546"/>
      <c r="AT30" s="546"/>
      <c r="AU30" s="546"/>
      <c r="AV30" s="546"/>
      <c r="AW30" s="546"/>
      <c r="AX30" s="548"/>
      <c r="AY30" s="607"/>
      <c r="AZ30" s="608"/>
      <c r="BA30" s="608"/>
      <c r="BB30" s="609"/>
      <c r="BC30" s="595" t="s">
        <v>168</v>
      </c>
      <c r="BD30" s="596"/>
      <c r="BE30" s="596"/>
      <c r="BF30" s="596"/>
      <c r="BG30" s="596"/>
      <c r="BH30" s="596"/>
      <c r="BI30" s="596"/>
      <c r="BJ30" s="596"/>
      <c r="BK30" s="596"/>
      <c r="BL30" s="596"/>
      <c r="BM30" s="597"/>
      <c r="BN30" s="598">
        <v>719021</v>
      </c>
      <c r="BO30" s="599"/>
      <c r="BP30" s="599"/>
      <c r="BQ30" s="599"/>
      <c r="BR30" s="599"/>
      <c r="BS30" s="599"/>
      <c r="BT30" s="599"/>
      <c r="BU30" s="600"/>
      <c r="BV30" s="598">
        <v>495685</v>
      </c>
      <c r="BW30" s="599"/>
      <c r="BX30" s="599"/>
      <c r="BY30" s="599"/>
      <c r="BZ30" s="599"/>
      <c r="CA30" s="599"/>
      <c r="CB30" s="599"/>
      <c r="CC30" s="600"/>
      <c r="CD30" s="277"/>
      <c r="CE30" s="278"/>
      <c r="CF30" s="278"/>
      <c r="CG30" s="278"/>
      <c r="CH30" s="278"/>
      <c r="CI30" s="278"/>
      <c r="CJ30" s="278"/>
      <c r="CK30" s="278"/>
      <c r="CL30" s="278"/>
      <c r="CM30" s="278"/>
      <c r="CN30" s="278"/>
      <c r="CO30" s="278"/>
      <c r="CP30" s="278"/>
      <c r="CQ30" s="278"/>
      <c r="CR30" s="278"/>
      <c r="CS30" s="279"/>
      <c r="CT30" s="280"/>
      <c r="CU30" s="281"/>
      <c r="CV30" s="281"/>
      <c r="CW30" s="281"/>
      <c r="CX30" s="281"/>
      <c r="CY30" s="281"/>
      <c r="CZ30" s="281"/>
      <c r="DA30" s="282"/>
      <c r="DB30" s="280"/>
      <c r="DC30" s="281"/>
      <c r="DD30" s="281"/>
      <c r="DE30" s="281"/>
      <c r="DF30" s="281"/>
      <c r="DG30" s="281"/>
      <c r="DH30" s="281"/>
      <c r="DI30" s="282"/>
      <c r="DJ30" s="259"/>
      <c r="DK30" s="259"/>
      <c r="DL30" s="259"/>
      <c r="DM30" s="259"/>
      <c r="DN30" s="259"/>
      <c r="DO30" s="259"/>
    </row>
    <row r="31" spans="1:119" ht="13.5" customHeight="1" x14ac:dyDescent="0.15">
      <c r="A31" s="260"/>
      <c r="B31" s="283"/>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4"/>
      <c r="BC31" s="284"/>
      <c r="BD31" s="284"/>
      <c r="BE31" s="284"/>
      <c r="BF31" s="284"/>
      <c r="BG31" s="284"/>
      <c r="BH31" s="284"/>
      <c r="BI31" s="284"/>
      <c r="BJ31" s="284"/>
      <c r="BK31" s="284"/>
      <c r="BL31" s="284"/>
      <c r="BM31" s="284"/>
      <c r="BN31" s="284"/>
      <c r="BO31" s="284"/>
      <c r="BP31" s="284"/>
      <c r="BQ31" s="284"/>
      <c r="BR31" s="284"/>
      <c r="BS31" s="284"/>
      <c r="BT31" s="284"/>
      <c r="BU31" s="284"/>
      <c r="BV31" s="284"/>
      <c r="BW31" s="284"/>
      <c r="BX31" s="284"/>
      <c r="BY31" s="284"/>
      <c r="BZ31" s="284"/>
      <c r="CA31" s="284"/>
      <c r="CB31" s="284"/>
      <c r="CC31" s="284"/>
      <c r="CD31" s="284"/>
      <c r="CE31" s="284"/>
      <c r="CF31" s="284"/>
      <c r="CG31" s="284"/>
      <c r="CH31" s="284"/>
      <c r="CI31" s="284"/>
      <c r="CJ31" s="284"/>
      <c r="CK31" s="284"/>
      <c r="CL31" s="284"/>
      <c r="CM31" s="284"/>
      <c r="CN31" s="284"/>
      <c r="CO31" s="284"/>
      <c r="CP31" s="284"/>
      <c r="CQ31" s="284"/>
      <c r="CR31" s="284"/>
      <c r="CS31" s="284"/>
      <c r="CT31" s="284"/>
      <c r="CU31" s="284"/>
      <c r="CV31" s="284"/>
      <c r="CW31" s="284"/>
      <c r="CX31" s="284"/>
      <c r="CY31" s="284"/>
      <c r="CZ31" s="284"/>
      <c r="DA31" s="284"/>
      <c r="DB31" s="284"/>
      <c r="DC31" s="284"/>
      <c r="DD31" s="284"/>
      <c r="DE31" s="284"/>
      <c r="DF31" s="284"/>
      <c r="DG31" s="284"/>
      <c r="DH31" s="284"/>
      <c r="DI31" s="285"/>
      <c r="DJ31" s="259"/>
      <c r="DK31" s="259"/>
      <c r="DL31" s="259"/>
      <c r="DM31" s="259"/>
      <c r="DN31" s="259"/>
      <c r="DO31" s="259"/>
    </row>
    <row r="32" spans="1:119" ht="13.5" customHeight="1" x14ac:dyDescent="0.15">
      <c r="A32" s="260"/>
      <c r="B32" s="286"/>
      <c r="C32" s="287" t="s">
        <v>169</v>
      </c>
      <c r="D32" s="287"/>
      <c r="E32" s="287"/>
      <c r="F32" s="284"/>
      <c r="G32" s="284"/>
      <c r="H32" s="284"/>
      <c r="I32" s="284"/>
      <c r="J32" s="284"/>
      <c r="K32" s="284"/>
      <c r="L32" s="284"/>
      <c r="M32" s="284"/>
      <c r="N32" s="284"/>
      <c r="O32" s="284"/>
      <c r="P32" s="284"/>
      <c r="Q32" s="284"/>
      <c r="R32" s="284"/>
      <c r="S32" s="284"/>
      <c r="T32" s="284"/>
      <c r="U32" s="284" t="s">
        <v>170</v>
      </c>
      <c r="V32" s="284"/>
      <c r="W32" s="284"/>
      <c r="X32" s="284"/>
      <c r="Y32" s="284"/>
      <c r="Z32" s="284"/>
      <c r="AA32" s="284"/>
      <c r="AB32" s="284"/>
      <c r="AC32" s="284"/>
      <c r="AD32" s="284"/>
      <c r="AE32" s="284"/>
      <c r="AF32" s="284"/>
      <c r="AG32" s="284"/>
      <c r="AH32" s="284"/>
      <c r="AI32" s="284"/>
      <c r="AJ32" s="284"/>
      <c r="AK32" s="284"/>
      <c r="AL32" s="284"/>
      <c r="AM32" s="288" t="s">
        <v>171</v>
      </c>
      <c r="AN32" s="284"/>
      <c r="AO32" s="284"/>
      <c r="AP32" s="284"/>
      <c r="AQ32" s="284"/>
      <c r="AR32" s="284"/>
      <c r="AS32" s="288"/>
      <c r="AT32" s="288"/>
      <c r="AU32" s="288"/>
      <c r="AV32" s="288"/>
      <c r="AW32" s="288"/>
      <c r="AX32" s="288"/>
      <c r="AY32" s="288"/>
      <c r="AZ32" s="288"/>
      <c r="BA32" s="288"/>
      <c r="BB32" s="284"/>
      <c r="BC32" s="288"/>
      <c r="BD32" s="284"/>
      <c r="BE32" s="288" t="s">
        <v>172</v>
      </c>
      <c r="BF32" s="284"/>
      <c r="BG32" s="284"/>
      <c r="BH32" s="284"/>
      <c r="BI32" s="284"/>
      <c r="BJ32" s="288"/>
      <c r="BK32" s="288"/>
      <c r="BL32" s="288"/>
      <c r="BM32" s="288"/>
      <c r="BN32" s="288"/>
      <c r="BO32" s="288"/>
      <c r="BP32" s="288"/>
      <c r="BQ32" s="288"/>
      <c r="BR32" s="284"/>
      <c r="BS32" s="284"/>
      <c r="BT32" s="284"/>
      <c r="BU32" s="284"/>
      <c r="BV32" s="284"/>
      <c r="BW32" s="284" t="s">
        <v>173</v>
      </c>
      <c r="BX32" s="284"/>
      <c r="BY32" s="284"/>
      <c r="BZ32" s="284"/>
      <c r="CA32" s="284"/>
      <c r="CB32" s="288"/>
      <c r="CC32" s="288"/>
      <c r="CD32" s="288"/>
      <c r="CE32" s="288"/>
      <c r="CF32" s="288"/>
      <c r="CG32" s="288"/>
      <c r="CH32" s="288"/>
      <c r="CI32" s="288"/>
      <c r="CJ32" s="288"/>
      <c r="CK32" s="288"/>
      <c r="CL32" s="288"/>
      <c r="CM32" s="288"/>
      <c r="CN32" s="288"/>
      <c r="CO32" s="288" t="s">
        <v>174</v>
      </c>
      <c r="CP32" s="288"/>
      <c r="CQ32" s="288"/>
      <c r="CR32" s="288"/>
      <c r="CS32" s="288"/>
      <c r="CT32" s="288"/>
      <c r="CU32" s="288"/>
      <c r="CV32" s="288"/>
      <c r="CW32" s="288"/>
      <c r="CX32" s="288"/>
      <c r="CY32" s="288"/>
      <c r="CZ32" s="288"/>
      <c r="DA32" s="288"/>
      <c r="DB32" s="288"/>
      <c r="DC32" s="288"/>
      <c r="DD32" s="288"/>
      <c r="DE32" s="288"/>
      <c r="DF32" s="288"/>
      <c r="DG32" s="288"/>
      <c r="DH32" s="288"/>
      <c r="DI32" s="285"/>
      <c r="DJ32" s="259"/>
      <c r="DK32" s="259"/>
      <c r="DL32" s="259"/>
      <c r="DM32" s="259"/>
      <c r="DN32" s="259"/>
      <c r="DO32" s="259"/>
    </row>
    <row r="33" spans="1:119" ht="13.5" customHeight="1" x14ac:dyDescent="0.15">
      <c r="A33" s="260"/>
      <c r="B33" s="286"/>
      <c r="C33" s="453" t="s">
        <v>175</v>
      </c>
      <c r="D33" s="453"/>
      <c r="E33" s="418" t="s">
        <v>176</v>
      </c>
      <c r="F33" s="418"/>
      <c r="G33" s="418"/>
      <c r="H33" s="418"/>
      <c r="I33" s="418"/>
      <c r="J33" s="418"/>
      <c r="K33" s="418"/>
      <c r="L33" s="418"/>
      <c r="M33" s="418"/>
      <c r="N33" s="418"/>
      <c r="O33" s="418"/>
      <c r="P33" s="418"/>
      <c r="Q33" s="418"/>
      <c r="R33" s="418"/>
      <c r="S33" s="418"/>
      <c r="T33" s="289"/>
      <c r="U33" s="453" t="s">
        <v>175</v>
      </c>
      <c r="V33" s="453"/>
      <c r="W33" s="418" t="s">
        <v>176</v>
      </c>
      <c r="X33" s="418"/>
      <c r="Y33" s="418"/>
      <c r="Z33" s="418"/>
      <c r="AA33" s="418"/>
      <c r="AB33" s="418"/>
      <c r="AC33" s="418"/>
      <c r="AD33" s="418"/>
      <c r="AE33" s="418"/>
      <c r="AF33" s="418"/>
      <c r="AG33" s="418"/>
      <c r="AH33" s="418"/>
      <c r="AI33" s="418"/>
      <c r="AJ33" s="418"/>
      <c r="AK33" s="418"/>
      <c r="AL33" s="289"/>
      <c r="AM33" s="453" t="s">
        <v>175</v>
      </c>
      <c r="AN33" s="453"/>
      <c r="AO33" s="418" t="s">
        <v>176</v>
      </c>
      <c r="AP33" s="418"/>
      <c r="AQ33" s="418"/>
      <c r="AR33" s="418"/>
      <c r="AS33" s="418"/>
      <c r="AT33" s="418"/>
      <c r="AU33" s="418"/>
      <c r="AV33" s="418"/>
      <c r="AW33" s="418"/>
      <c r="AX33" s="418"/>
      <c r="AY33" s="418"/>
      <c r="AZ33" s="418"/>
      <c r="BA33" s="418"/>
      <c r="BB33" s="418"/>
      <c r="BC33" s="418"/>
      <c r="BD33" s="290"/>
      <c r="BE33" s="418" t="s">
        <v>177</v>
      </c>
      <c r="BF33" s="418"/>
      <c r="BG33" s="418" t="s">
        <v>178</v>
      </c>
      <c r="BH33" s="418"/>
      <c r="BI33" s="418"/>
      <c r="BJ33" s="418"/>
      <c r="BK33" s="418"/>
      <c r="BL33" s="418"/>
      <c r="BM33" s="418"/>
      <c r="BN33" s="418"/>
      <c r="BO33" s="418"/>
      <c r="BP33" s="418"/>
      <c r="BQ33" s="418"/>
      <c r="BR33" s="418"/>
      <c r="BS33" s="418"/>
      <c r="BT33" s="418"/>
      <c r="BU33" s="418"/>
      <c r="BV33" s="290"/>
      <c r="BW33" s="453" t="s">
        <v>177</v>
      </c>
      <c r="BX33" s="453"/>
      <c r="BY33" s="418" t="s">
        <v>179</v>
      </c>
      <c r="BZ33" s="418"/>
      <c r="CA33" s="418"/>
      <c r="CB33" s="418"/>
      <c r="CC33" s="418"/>
      <c r="CD33" s="418"/>
      <c r="CE33" s="418"/>
      <c r="CF33" s="418"/>
      <c r="CG33" s="418"/>
      <c r="CH33" s="418"/>
      <c r="CI33" s="418"/>
      <c r="CJ33" s="418"/>
      <c r="CK33" s="418"/>
      <c r="CL33" s="418"/>
      <c r="CM33" s="418"/>
      <c r="CN33" s="289"/>
      <c r="CO33" s="453" t="s">
        <v>175</v>
      </c>
      <c r="CP33" s="453"/>
      <c r="CQ33" s="418" t="s">
        <v>180</v>
      </c>
      <c r="CR33" s="418"/>
      <c r="CS33" s="418"/>
      <c r="CT33" s="418"/>
      <c r="CU33" s="418"/>
      <c r="CV33" s="418"/>
      <c r="CW33" s="418"/>
      <c r="CX33" s="418"/>
      <c r="CY33" s="418"/>
      <c r="CZ33" s="418"/>
      <c r="DA33" s="418"/>
      <c r="DB33" s="418"/>
      <c r="DC33" s="418"/>
      <c r="DD33" s="418"/>
      <c r="DE33" s="418"/>
      <c r="DF33" s="289"/>
      <c r="DG33" s="418" t="s">
        <v>548</v>
      </c>
      <c r="DH33" s="418"/>
      <c r="DI33" s="291"/>
      <c r="DJ33" s="259"/>
      <c r="DK33" s="259"/>
      <c r="DL33" s="259"/>
      <c r="DM33" s="259"/>
      <c r="DN33" s="259"/>
      <c r="DO33" s="259"/>
    </row>
    <row r="34" spans="1:119" ht="32.25" customHeight="1" x14ac:dyDescent="0.15">
      <c r="A34" s="260"/>
      <c r="B34" s="286"/>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287"/>
      <c r="U34" s="610">
        <f>IF(W34="","",MAX(C34:D43)+1)</f>
        <v>3</v>
      </c>
      <c r="V34" s="610"/>
      <c r="W34" s="611" t="str">
        <f>IF('各会計、関係団体の財政状況及び健全化判断比率'!B28="","",'各会計、関係団体の財政状況及び健全化判断比率'!B28)</f>
        <v>南伊豆町国民健康保険特別会計</v>
      </c>
      <c r="X34" s="611"/>
      <c r="Y34" s="611"/>
      <c r="Z34" s="611"/>
      <c r="AA34" s="611"/>
      <c r="AB34" s="611"/>
      <c r="AC34" s="611"/>
      <c r="AD34" s="611"/>
      <c r="AE34" s="611"/>
      <c r="AF34" s="611"/>
      <c r="AG34" s="611"/>
      <c r="AH34" s="611"/>
      <c r="AI34" s="611"/>
      <c r="AJ34" s="611"/>
      <c r="AK34" s="611"/>
      <c r="AL34" s="287"/>
      <c r="AM34" s="610">
        <f>IF(AO34="","",MAX(C34:D43,U34:V43)+1)</f>
        <v>6</v>
      </c>
      <c r="AN34" s="610"/>
      <c r="AO34" s="611" t="str">
        <f>IF('各会計、関係団体の財政状況及び健全化判断比率'!B31="","",'各会計、関係団体の財政状況及び健全化判断比率'!B31)</f>
        <v>南伊豆町水道事業会計</v>
      </c>
      <c r="AP34" s="611"/>
      <c r="AQ34" s="611"/>
      <c r="AR34" s="611"/>
      <c r="AS34" s="611"/>
      <c r="AT34" s="611"/>
      <c r="AU34" s="611"/>
      <c r="AV34" s="611"/>
      <c r="AW34" s="611"/>
      <c r="AX34" s="611"/>
      <c r="AY34" s="611"/>
      <c r="AZ34" s="611"/>
      <c r="BA34" s="611"/>
      <c r="BB34" s="611"/>
      <c r="BC34" s="611"/>
      <c r="BD34" s="287"/>
      <c r="BE34" s="610">
        <f>IF(BG34="","",MAX(C34:D43,U34:V43,AM34:AN43)+1)</f>
        <v>7</v>
      </c>
      <c r="BF34" s="610"/>
      <c r="BG34" s="611" t="str">
        <f>IF('各会計、関係団体の財政状況及び健全化判断比率'!B32="","",'各会計、関係団体の財政状況及び健全化判断比率'!B32)</f>
        <v>南伊豆町公共下水道事業特別会計</v>
      </c>
      <c r="BH34" s="611"/>
      <c r="BI34" s="611"/>
      <c r="BJ34" s="611"/>
      <c r="BK34" s="611"/>
      <c r="BL34" s="611"/>
      <c r="BM34" s="611"/>
      <c r="BN34" s="611"/>
      <c r="BO34" s="611"/>
      <c r="BP34" s="611"/>
      <c r="BQ34" s="611"/>
      <c r="BR34" s="611"/>
      <c r="BS34" s="611"/>
      <c r="BT34" s="611"/>
      <c r="BU34" s="611"/>
      <c r="BV34" s="287"/>
      <c r="BW34" s="610">
        <f>IF(BY34="","",MAX(C34:D43,U34:V43,AM34:AN43,BE34:BF43)+1)</f>
        <v>11</v>
      </c>
      <c r="BX34" s="610"/>
      <c r="BY34" s="611" t="str">
        <f>IF('各会計、関係団体の財政状況及び健全化判断比率'!B68="","",'各会計、関係団体の財政状況及び健全化判断比率'!B68)</f>
        <v>静岡県市町総合事務組合</v>
      </c>
      <c r="BZ34" s="611"/>
      <c r="CA34" s="611"/>
      <c r="CB34" s="611"/>
      <c r="CC34" s="611"/>
      <c r="CD34" s="611"/>
      <c r="CE34" s="611"/>
      <c r="CF34" s="611"/>
      <c r="CG34" s="611"/>
      <c r="CH34" s="611"/>
      <c r="CI34" s="611"/>
      <c r="CJ34" s="611"/>
      <c r="CK34" s="611"/>
      <c r="CL34" s="611"/>
      <c r="CM34" s="611"/>
      <c r="CN34" s="287"/>
      <c r="CO34" s="610" t="str">
        <f>IF(CQ34="","",MAX(C34:D43,U34:V43,AM34:AN43,BE34:BF43,BW34:BX43)+1)</f>
        <v/>
      </c>
      <c r="CP34" s="610"/>
      <c r="CQ34" s="611" t="str">
        <f>IF('各会計、関係団体の財政状況及び健全化判断比率'!BS7="","",'各会計、関係団体の財政状況及び健全化判断比率'!BS7)</f>
        <v/>
      </c>
      <c r="CR34" s="611"/>
      <c r="CS34" s="611"/>
      <c r="CT34" s="611"/>
      <c r="CU34" s="611"/>
      <c r="CV34" s="611"/>
      <c r="CW34" s="611"/>
      <c r="CX34" s="611"/>
      <c r="CY34" s="611"/>
      <c r="CZ34" s="611"/>
      <c r="DA34" s="611"/>
      <c r="DB34" s="611"/>
      <c r="DC34" s="611"/>
      <c r="DD34" s="611"/>
      <c r="DE34" s="611"/>
      <c r="DF34" s="284"/>
      <c r="DG34" s="612" t="str">
        <f>IF('各会計、関係団体の財政状況及び健全化判断比率'!BR7="","",'各会計、関係団体の財政状況及び健全化判断比率'!BR7)</f>
        <v/>
      </c>
      <c r="DH34" s="612"/>
      <c r="DI34" s="291"/>
      <c r="DJ34" s="259"/>
      <c r="DK34" s="259"/>
      <c r="DL34" s="259"/>
      <c r="DM34" s="259"/>
      <c r="DN34" s="259"/>
      <c r="DO34" s="259"/>
    </row>
    <row r="35" spans="1:119" ht="32.25" customHeight="1" x14ac:dyDescent="0.15">
      <c r="A35" s="260"/>
      <c r="B35" s="286"/>
      <c r="C35" s="610">
        <f>IF(E35="","",C34+1)</f>
        <v>2</v>
      </c>
      <c r="D35" s="610"/>
      <c r="E35" s="611" t="str">
        <f>IF('各会計、関係団体の財政状況及び健全化判断比率'!B8="","",'各会計、関係団体の財政状況及び健全化判断比率'!B8)</f>
        <v>南伊豆町土地取得特別会計</v>
      </c>
      <c r="F35" s="611"/>
      <c r="G35" s="611"/>
      <c r="H35" s="611"/>
      <c r="I35" s="611"/>
      <c r="J35" s="611"/>
      <c r="K35" s="611"/>
      <c r="L35" s="611"/>
      <c r="M35" s="611"/>
      <c r="N35" s="611"/>
      <c r="O35" s="611"/>
      <c r="P35" s="611"/>
      <c r="Q35" s="611"/>
      <c r="R35" s="611"/>
      <c r="S35" s="611"/>
      <c r="T35" s="287"/>
      <c r="U35" s="610">
        <f>IF(W35="","",U34+1)</f>
        <v>4</v>
      </c>
      <c r="V35" s="610"/>
      <c r="W35" s="611" t="str">
        <f>IF('各会計、関係団体の財政状況及び健全化判断比率'!B29="","",'各会計、関係団体の財政状況及び健全化判断比率'!B29)</f>
        <v>南伊豆町介護保険特別会計</v>
      </c>
      <c r="X35" s="611"/>
      <c r="Y35" s="611"/>
      <c r="Z35" s="611"/>
      <c r="AA35" s="611"/>
      <c r="AB35" s="611"/>
      <c r="AC35" s="611"/>
      <c r="AD35" s="611"/>
      <c r="AE35" s="611"/>
      <c r="AF35" s="611"/>
      <c r="AG35" s="611"/>
      <c r="AH35" s="611"/>
      <c r="AI35" s="611"/>
      <c r="AJ35" s="611"/>
      <c r="AK35" s="611"/>
      <c r="AL35" s="287"/>
      <c r="AM35" s="610" t="str">
        <f t="shared" ref="AM35:AM43" si="0">IF(AO35="","",AM34+1)</f>
        <v/>
      </c>
      <c r="AN35" s="610"/>
      <c r="AO35" s="611"/>
      <c r="AP35" s="611"/>
      <c r="AQ35" s="611"/>
      <c r="AR35" s="611"/>
      <c r="AS35" s="611"/>
      <c r="AT35" s="611"/>
      <c r="AU35" s="611"/>
      <c r="AV35" s="611"/>
      <c r="AW35" s="611"/>
      <c r="AX35" s="611"/>
      <c r="AY35" s="611"/>
      <c r="AZ35" s="611"/>
      <c r="BA35" s="611"/>
      <c r="BB35" s="611"/>
      <c r="BC35" s="611"/>
      <c r="BD35" s="287"/>
      <c r="BE35" s="610">
        <f t="shared" ref="BE35:BE43" si="1">IF(BG35="","",BE34+1)</f>
        <v>8</v>
      </c>
      <c r="BF35" s="610"/>
      <c r="BG35" s="611" t="str">
        <f>IF('各会計、関係団体の財政状況及び健全化判断比率'!B33="","",'各会計、関係団体の財政状況及び健全化判断比率'!B33)</f>
        <v>南伊豆町子浦漁業集落排水事業特別会計</v>
      </c>
      <c r="BH35" s="611"/>
      <c r="BI35" s="611"/>
      <c r="BJ35" s="611"/>
      <c r="BK35" s="611"/>
      <c r="BL35" s="611"/>
      <c r="BM35" s="611"/>
      <c r="BN35" s="611"/>
      <c r="BO35" s="611"/>
      <c r="BP35" s="611"/>
      <c r="BQ35" s="611"/>
      <c r="BR35" s="611"/>
      <c r="BS35" s="611"/>
      <c r="BT35" s="611"/>
      <c r="BU35" s="611"/>
      <c r="BV35" s="287"/>
      <c r="BW35" s="610">
        <f t="shared" ref="BW35:BW43" si="2">IF(BY35="","",BW34+1)</f>
        <v>12</v>
      </c>
      <c r="BX35" s="610"/>
      <c r="BY35" s="611" t="str">
        <f>IF('各会計、関係団体の財政状況及び健全化判断比率'!B69="","",'各会計、関係団体の財政状況及び健全化判断比率'!B69)</f>
        <v>南豆衛生プラント組合</v>
      </c>
      <c r="BZ35" s="611"/>
      <c r="CA35" s="611"/>
      <c r="CB35" s="611"/>
      <c r="CC35" s="611"/>
      <c r="CD35" s="611"/>
      <c r="CE35" s="611"/>
      <c r="CF35" s="611"/>
      <c r="CG35" s="611"/>
      <c r="CH35" s="611"/>
      <c r="CI35" s="611"/>
      <c r="CJ35" s="611"/>
      <c r="CK35" s="611"/>
      <c r="CL35" s="611"/>
      <c r="CM35" s="611"/>
      <c r="CN35" s="287"/>
      <c r="CO35" s="610" t="str">
        <f t="shared" ref="CO35:CO43" si="3">IF(CQ35="","",CO34+1)</f>
        <v/>
      </c>
      <c r="CP35" s="610"/>
      <c r="CQ35" s="611" t="str">
        <f>IF('各会計、関係団体の財政状況及び健全化判断比率'!BS8="","",'各会計、関係団体の財政状況及び健全化判断比率'!BS8)</f>
        <v/>
      </c>
      <c r="CR35" s="611"/>
      <c r="CS35" s="611"/>
      <c r="CT35" s="611"/>
      <c r="CU35" s="611"/>
      <c r="CV35" s="611"/>
      <c r="CW35" s="611"/>
      <c r="CX35" s="611"/>
      <c r="CY35" s="611"/>
      <c r="CZ35" s="611"/>
      <c r="DA35" s="611"/>
      <c r="DB35" s="611"/>
      <c r="DC35" s="611"/>
      <c r="DD35" s="611"/>
      <c r="DE35" s="611"/>
      <c r="DF35" s="284"/>
      <c r="DG35" s="612" t="str">
        <f>IF('各会計、関係団体の財政状況及び健全化判断比率'!BR8="","",'各会計、関係団体の財政状況及び健全化判断比率'!BR8)</f>
        <v/>
      </c>
      <c r="DH35" s="612"/>
      <c r="DI35" s="291"/>
      <c r="DJ35" s="259"/>
      <c r="DK35" s="259"/>
      <c r="DL35" s="259"/>
      <c r="DM35" s="259"/>
      <c r="DN35" s="259"/>
      <c r="DO35" s="259"/>
    </row>
    <row r="36" spans="1:119" ht="32.25" customHeight="1" x14ac:dyDescent="0.15">
      <c r="A36" s="260"/>
      <c r="B36" s="286"/>
      <c r="C36" s="610" t="str">
        <f>IF(E36="","",C35+1)</f>
        <v/>
      </c>
      <c r="D36" s="610"/>
      <c r="E36" s="611" t="str">
        <f>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287"/>
      <c r="U36" s="610">
        <f t="shared" ref="U36:U43" si="4">IF(W36="","",U35+1)</f>
        <v>5</v>
      </c>
      <c r="V36" s="610"/>
      <c r="W36" s="611" t="str">
        <f>IF('各会計、関係団体の財政状況及び健全化判断比率'!B30="","",'各会計、関係団体の財政状況及び健全化判断比率'!B30)</f>
        <v>南伊豆町後期高齢者医療特別会計</v>
      </c>
      <c r="X36" s="611"/>
      <c r="Y36" s="611"/>
      <c r="Z36" s="611"/>
      <c r="AA36" s="611"/>
      <c r="AB36" s="611"/>
      <c r="AC36" s="611"/>
      <c r="AD36" s="611"/>
      <c r="AE36" s="611"/>
      <c r="AF36" s="611"/>
      <c r="AG36" s="611"/>
      <c r="AH36" s="611"/>
      <c r="AI36" s="611"/>
      <c r="AJ36" s="611"/>
      <c r="AK36" s="611"/>
      <c r="AL36" s="287"/>
      <c r="AM36" s="610" t="str">
        <f t="shared" si="0"/>
        <v/>
      </c>
      <c r="AN36" s="610"/>
      <c r="AO36" s="611"/>
      <c r="AP36" s="611"/>
      <c r="AQ36" s="611"/>
      <c r="AR36" s="611"/>
      <c r="AS36" s="611"/>
      <c r="AT36" s="611"/>
      <c r="AU36" s="611"/>
      <c r="AV36" s="611"/>
      <c r="AW36" s="611"/>
      <c r="AX36" s="611"/>
      <c r="AY36" s="611"/>
      <c r="AZ36" s="611"/>
      <c r="BA36" s="611"/>
      <c r="BB36" s="611"/>
      <c r="BC36" s="611"/>
      <c r="BD36" s="287"/>
      <c r="BE36" s="610">
        <f t="shared" si="1"/>
        <v>9</v>
      </c>
      <c r="BF36" s="610"/>
      <c r="BG36" s="611" t="str">
        <f>IF('各会計、関係団体の財政状況及び健全化判断比率'!B34="","",'各会計、関係団体の財政状況及び健全化判断比率'!B34)</f>
        <v>南伊豆町中木漁業集落排水事業特別会計</v>
      </c>
      <c r="BH36" s="611"/>
      <c r="BI36" s="611"/>
      <c r="BJ36" s="611"/>
      <c r="BK36" s="611"/>
      <c r="BL36" s="611"/>
      <c r="BM36" s="611"/>
      <c r="BN36" s="611"/>
      <c r="BO36" s="611"/>
      <c r="BP36" s="611"/>
      <c r="BQ36" s="611"/>
      <c r="BR36" s="611"/>
      <c r="BS36" s="611"/>
      <c r="BT36" s="611"/>
      <c r="BU36" s="611"/>
      <c r="BV36" s="287"/>
      <c r="BW36" s="610">
        <f t="shared" si="2"/>
        <v>13</v>
      </c>
      <c r="BX36" s="610"/>
      <c r="BY36" s="611" t="str">
        <f>IF('各会計、関係団体の財政状況及び健全化判断比率'!B70="","",'各会計、関係団体の財政状況及び健全化判断比率'!B70)</f>
        <v>伊豆斎場組合</v>
      </c>
      <c r="BZ36" s="611"/>
      <c r="CA36" s="611"/>
      <c r="CB36" s="611"/>
      <c r="CC36" s="611"/>
      <c r="CD36" s="611"/>
      <c r="CE36" s="611"/>
      <c r="CF36" s="611"/>
      <c r="CG36" s="611"/>
      <c r="CH36" s="611"/>
      <c r="CI36" s="611"/>
      <c r="CJ36" s="611"/>
      <c r="CK36" s="611"/>
      <c r="CL36" s="611"/>
      <c r="CM36" s="611"/>
      <c r="CN36" s="287"/>
      <c r="CO36" s="610" t="str">
        <f t="shared" si="3"/>
        <v/>
      </c>
      <c r="CP36" s="610"/>
      <c r="CQ36" s="611" t="str">
        <f>IF('各会計、関係団体の財政状況及び健全化判断比率'!BS9="","",'各会計、関係団体の財政状況及び健全化判断比率'!BS9)</f>
        <v/>
      </c>
      <c r="CR36" s="611"/>
      <c r="CS36" s="611"/>
      <c r="CT36" s="611"/>
      <c r="CU36" s="611"/>
      <c r="CV36" s="611"/>
      <c r="CW36" s="611"/>
      <c r="CX36" s="611"/>
      <c r="CY36" s="611"/>
      <c r="CZ36" s="611"/>
      <c r="DA36" s="611"/>
      <c r="DB36" s="611"/>
      <c r="DC36" s="611"/>
      <c r="DD36" s="611"/>
      <c r="DE36" s="611"/>
      <c r="DF36" s="284"/>
      <c r="DG36" s="612" t="str">
        <f>IF('各会計、関係団体の財政状況及び健全化判断比率'!BR9="","",'各会計、関係団体の財政状況及び健全化判断比率'!BR9)</f>
        <v/>
      </c>
      <c r="DH36" s="612"/>
      <c r="DI36" s="291"/>
      <c r="DJ36" s="259"/>
      <c r="DK36" s="259"/>
      <c r="DL36" s="259"/>
      <c r="DM36" s="259"/>
      <c r="DN36" s="259"/>
      <c r="DO36" s="259"/>
    </row>
    <row r="37" spans="1:119" ht="32.25" customHeight="1" x14ac:dyDescent="0.15">
      <c r="A37" s="260"/>
      <c r="B37" s="286"/>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287"/>
      <c r="U37" s="610" t="str">
        <f t="shared" si="4"/>
        <v/>
      </c>
      <c r="V37" s="610"/>
      <c r="W37" s="611"/>
      <c r="X37" s="611"/>
      <c r="Y37" s="611"/>
      <c r="Z37" s="611"/>
      <c r="AA37" s="611"/>
      <c r="AB37" s="611"/>
      <c r="AC37" s="611"/>
      <c r="AD37" s="611"/>
      <c r="AE37" s="611"/>
      <c r="AF37" s="611"/>
      <c r="AG37" s="611"/>
      <c r="AH37" s="611"/>
      <c r="AI37" s="611"/>
      <c r="AJ37" s="611"/>
      <c r="AK37" s="611"/>
      <c r="AL37" s="287"/>
      <c r="AM37" s="610" t="str">
        <f t="shared" si="0"/>
        <v/>
      </c>
      <c r="AN37" s="610"/>
      <c r="AO37" s="611"/>
      <c r="AP37" s="611"/>
      <c r="AQ37" s="611"/>
      <c r="AR37" s="611"/>
      <c r="AS37" s="611"/>
      <c r="AT37" s="611"/>
      <c r="AU37" s="611"/>
      <c r="AV37" s="611"/>
      <c r="AW37" s="611"/>
      <c r="AX37" s="611"/>
      <c r="AY37" s="611"/>
      <c r="AZ37" s="611"/>
      <c r="BA37" s="611"/>
      <c r="BB37" s="611"/>
      <c r="BC37" s="611"/>
      <c r="BD37" s="287"/>
      <c r="BE37" s="610">
        <f t="shared" si="1"/>
        <v>10</v>
      </c>
      <c r="BF37" s="610"/>
      <c r="BG37" s="611" t="str">
        <f>IF('各会計、関係団体の財政状況及び健全化判断比率'!B35="","",'各会計、関係団体の財政状況及び健全化判断比率'!B35)</f>
        <v>南伊豆町妻良漁業集落排水事業特別会計</v>
      </c>
      <c r="BH37" s="611"/>
      <c r="BI37" s="611"/>
      <c r="BJ37" s="611"/>
      <c r="BK37" s="611"/>
      <c r="BL37" s="611"/>
      <c r="BM37" s="611"/>
      <c r="BN37" s="611"/>
      <c r="BO37" s="611"/>
      <c r="BP37" s="611"/>
      <c r="BQ37" s="611"/>
      <c r="BR37" s="611"/>
      <c r="BS37" s="611"/>
      <c r="BT37" s="611"/>
      <c r="BU37" s="611"/>
      <c r="BV37" s="287"/>
      <c r="BW37" s="610">
        <f t="shared" si="2"/>
        <v>14</v>
      </c>
      <c r="BX37" s="610"/>
      <c r="BY37" s="611" t="str">
        <f>IF('各会計、関係団体の財政状況及び健全化判断比率'!B71="","",'各会計、関係団体の財政状況及び健全化判断比率'!B71)</f>
        <v>下田地区消防組合</v>
      </c>
      <c r="BZ37" s="611"/>
      <c r="CA37" s="611"/>
      <c r="CB37" s="611"/>
      <c r="CC37" s="611"/>
      <c r="CD37" s="611"/>
      <c r="CE37" s="611"/>
      <c r="CF37" s="611"/>
      <c r="CG37" s="611"/>
      <c r="CH37" s="611"/>
      <c r="CI37" s="611"/>
      <c r="CJ37" s="611"/>
      <c r="CK37" s="611"/>
      <c r="CL37" s="611"/>
      <c r="CM37" s="611"/>
      <c r="CN37" s="287"/>
      <c r="CO37" s="610" t="str">
        <f t="shared" si="3"/>
        <v/>
      </c>
      <c r="CP37" s="610"/>
      <c r="CQ37" s="611" t="str">
        <f>IF('各会計、関係団体の財政状況及び健全化判断比率'!BS10="","",'各会計、関係団体の財政状況及び健全化判断比率'!BS10)</f>
        <v/>
      </c>
      <c r="CR37" s="611"/>
      <c r="CS37" s="611"/>
      <c r="CT37" s="611"/>
      <c r="CU37" s="611"/>
      <c r="CV37" s="611"/>
      <c r="CW37" s="611"/>
      <c r="CX37" s="611"/>
      <c r="CY37" s="611"/>
      <c r="CZ37" s="611"/>
      <c r="DA37" s="611"/>
      <c r="DB37" s="611"/>
      <c r="DC37" s="611"/>
      <c r="DD37" s="611"/>
      <c r="DE37" s="611"/>
      <c r="DF37" s="284"/>
      <c r="DG37" s="612" t="str">
        <f>IF('各会計、関係団体の財政状況及び健全化判断比率'!BR10="","",'各会計、関係団体の財政状況及び健全化判断比率'!BR10)</f>
        <v/>
      </c>
      <c r="DH37" s="612"/>
      <c r="DI37" s="291"/>
      <c r="DJ37" s="259"/>
      <c r="DK37" s="259"/>
      <c r="DL37" s="259"/>
      <c r="DM37" s="259"/>
      <c r="DN37" s="259"/>
      <c r="DO37" s="259"/>
    </row>
    <row r="38" spans="1:119" ht="32.25" customHeight="1" x14ac:dyDescent="0.15">
      <c r="A38" s="260"/>
      <c r="B38" s="286"/>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287"/>
      <c r="U38" s="610" t="str">
        <f t="shared" si="4"/>
        <v/>
      </c>
      <c r="V38" s="610"/>
      <c r="W38" s="611"/>
      <c r="X38" s="611"/>
      <c r="Y38" s="611"/>
      <c r="Z38" s="611"/>
      <c r="AA38" s="611"/>
      <c r="AB38" s="611"/>
      <c r="AC38" s="611"/>
      <c r="AD38" s="611"/>
      <c r="AE38" s="611"/>
      <c r="AF38" s="611"/>
      <c r="AG38" s="611"/>
      <c r="AH38" s="611"/>
      <c r="AI38" s="611"/>
      <c r="AJ38" s="611"/>
      <c r="AK38" s="611"/>
      <c r="AL38" s="287"/>
      <c r="AM38" s="610" t="str">
        <f t="shared" si="0"/>
        <v/>
      </c>
      <c r="AN38" s="610"/>
      <c r="AO38" s="611"/>
      <c r="AP38" s="611"/>
      <c r="AQ38" s="611"/>
      <c r="AR38" s="611"/>
      <c r="AS38" s="611"/>
      <c r="AT38" s="611"/>
      <c r="AU38" s="611"/>
      <c r="AV38" s="611"/>
      <c r="AW38" s="611"/>
      <c r="AX38" s="611"/>
      <c r="AY38" s="611"/>
      <c r="AZ38" s="611"/>
      <c r="BA38" s="611"/>
      <c r="BB38" s="611"/>
      <c r="BC38" s="611"/>
      <c r="BD38" s="287"/>
      <c r="BE38" s="610" t="str">
        <f t="shared" si="1"/>
        <v/>
      </c>
      <c r="BF38" s="610"/>
      <c r="BG38" s="611"/>
      <c r="BH38" s="611"/>
      <c r="BI38" s="611"/>
      <c r="BJ38" s="611"/>
      <c r="BK38" s="611"/>
      <c r="BL38" s="611"/>
      <c r="BM38" s="611"/>
      <c r="BN38" s="611"/>
      <c r="BO38" s="611"/>
      <c r="BP38" s="611"/>
      <c r="BQ38" s="611"/>
      <c r="BR38" s="611"/>
      <c r="BS38" s="611"/>
      <c r="BT38" s="611"/>
      <c r="BU38" s="611"/>
      <c r="BV38" s="287"/>
      <c r="BW38" s="610">
        <f t="shared" si="2"/>
        <v>15</v>
      </c>
      <c r="BX38" s="610"/>
      <c r="BY38" s="611" t="str">
        <f>IF('各会計、関係団体の財政状況及び健全化判断比率'!B72="","",'各会計、関係団体の財政状況及び健全化判断比率'!B72)</f>
        <v>一部事務組合下田メディカルセンター（普通会計分）</v>
      </c>
      <c r="BZ38" s="611"/>
      <c r="CA38" s="611"/>
      <c r="CB38" s="611"/>
      <c r="CC38" s="611"/>
      <c r="CD38" s="611"/>
      <c r="CE38" s="611"/>
      <c r="CF38" s="611"/>
      <c r="CG38" s="611"/>
      <c r="CH38" s="611"/>
      <c r="CI38" s="611"/>
      <c r="CJ38" s="611"/>
      <c r="CK38" s="611"/>
      <c r="CL38" s="611"/>
      <c r="CM38" s="611"/>
      <c r="CN38" s="287"/>
      <c r="CO38" s="610" t="str">
        <f t="shared" si="3"/>
        <v/>
      </c>
      <c r="CP38" s="610"/>
      <c r="CQ38" s="611" t="str">
        <f>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F38" s="284"/>
      <c r="DG38" s="612" t="str">
        <f>IF('各会計、関係団体の財政状況及び健全化判断比率'!BR11="","",'各会計、関係団体の財政状況及び健全化判断比率'!BR11)</f>
        <v/>
      </c>
      <c r="DH38" s="612"/>
      <c r="DI38" s="291"/>
      <c r="DJ38" s="259"/>
      <c r="DK38" s="259"/>
      <c r="DL38" s="259"/>
      <c r="DM38" s="259"/>
      <c r="DN38" s="259"/>
      <c r="DO38" s="259"/>
    </row>
    <row r="39" spans="1:119" ht="32.25" customHeight="1" x14ac:dyDescent="0.15">
      <c r="A39" s="260"/>
      <c r="B39" s="286"/>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287"/>
      <c r="U39" s="610" t="str">
        <f t="shared" si="4"/>
        <v/>
      </c>
      <c r="V39" s="610"/>
      <c r="W39" s="611"/>
      <c r="X39" s="611"/>
      <c r="Y39" s="611"/>
      <c r="Z39" s="611"/>
      <c r="AA39" s="611"/>
      <c r="AB39" s="611"/>
      <c r="AC39" s="611"/>
      <c r="AD39" s="611"/>
      <c r="AE39" s="611"/>
      <c r="AF39" s="611"/>
      <c r="AG39" s="611"/>
      <c r="AH39" s="611"/>
      <c r="AI39" s="611"/>
      <c r="AJ39" s="611"/>
      <c r="AK39" s="611"/>
      <c r="AL39" s="287"/>
      <c r="AM39" s="610" t="str">
        <f t="shared" si="0"/>
        <v/>
      </c>
      <c r="AN39" s="610"/>
      <c r="AO39" s="611"/>
      <c r="AP39" s="611"/>
      <c r="AQ39" s="611"/>
      <c r="AR39" s="611"/>
      <c r="AS39" s="611"/>
      <c r="AT39" s="611"/>
      <c r="AU39" s="611"/>
      <c r="AV39" s="611"/>
      <c r="AW39" s="611"/>
      <c r="AX39" s="611"/>
      <c r="AY39" s="611"/>
      <c r="AZ39" s="611"/>
      <c r="BA39" s="611"/>
      <c r="BB39" s="611"/>
      <c r="BC39" s="611"/>
      <c r="BD39" s="287"/>
      <c r="BE39" s="610" t="str">
        <f t="shared" si="1"/>
        <v/>
      </c>
      <c r="BF39" s="610"/>
      <c r="BG39" s="611"/>
      <c r="BH39" s="611"/>
      <c r="BI39" s="611"/>
      <c r="BJ39" s="611"/>
      <c r="BK39" s="611"/>
      <c r="BL39" s="611"/>
      <c r="BM39" s="611"/>
      <c r="BN39" s="611"/>
      <c r="BO39" s="611"/>
      <c r="BP39" s="611"/>
      <c r="BQ39" s="611"/>
      <c r="BR39" s="611"/>
      <c r="BS39" s="611"/>
      <c r="BT39" s="611"/>
      <c r="BU39" s="611"/>
      <c r="BV39" s="287"/>
      <c r="BW39" s="610">
        <f t="shared" si="2"/>
        <v>16</v>
      </c>
      <c r="BX39" s="610"/>
      <c r="BY39" s="611" t="str">
        <f>IF('各会計、関係団体の財政状況及び健全化判断比率'!B73="","",'各会計、関係団体の財政状況及び健全化判断比率'!B73)</f>
        <v>静岡県後期高齢者医療広域連合</v>
      </c>
      <c r="BZ39" s="611"/>
      <c r="CA39" s="611"/>
      <c r="CB39" s="611"/>
      <c r="CC39" s="611"/>
      <c r="CD39" s="611"/>
      <c r="CE39" s="611"/>
      <c r="CF39" s="611"/>
      <c r="CG39" s="611"/>
      <c r="CH39" s="611"/>
      <c r="CI39" s="611"/>
      <c r="CJ39" s="611"/>
      <c r="CK39" s="611"/>
      <c r="CL39" s="611"/>
      <c r="CM39" s="611"/>
      <c r="CN39" s="287"/>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F39" s="284"/>
      <c r="DG39" s="612" t="str">
        <f>IF('各会計、関係団体の財政状況及び健全化判断比率'!BR12="","",'各会計、関係団体の財政状況及び健全化判断比率'!BR12)</f>
        <v/>
      </c>
      <c r="DH39" s="612"/>
      <c r="DI39" s="291"/>
      <c r="DJ39" s="259"/>
      <c r="DK39" s="259"/>
      <c r="DL39" s="259"/>
      <c r="DM39" s="259"/>
      <c r="DN39" s="259"/>
      <c r="DO39" s="259"/>
    </row>
    <row r="40" spans="1:119" ht="32.25" customHeight="1" x14ac:dyDescent="0.15">
      <c r="A40" s="260"/>
      <c r="B40" s="286"/>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287"/>
      <c r="U40" s="610" t="str">
        <f t="shared" si="4"/>
        <v/>
      </c>
      <c r="V40" s="610"/>
      <c r="W40" s="611"/>
      <c r="X40" s="611"/>
      <c r="Y40" s="611"/>
      <c r="Z40" s="611"/>
      <c r="AA40" s="611"/>
      <c r="AB40" s="611"/>
      <c r="AC40" s="611"/>
      <c r="AD40" s="611"/>
      <c r="AE40" s="611"/>
      <c r="AF40" s="611"/>
      <c r="AG40" s="611"/>
      <c r="AH40" s="611"/>
      <c r="AI40" s="611"/>
      <c r="AJ40" s="611"/>
      <c r="AK40" s="611"/>
      <c r="AL40" s="287"/>
      <c r="AM40" s="610" t="str">
        <f t="shared" si="0"/>
        <v/>
      </c>
      <c r="AN40" s="610"/>
      <c r="AO40" s="611"/>
      <c r="AP40" s="611"/>
      <c r="AQ40" s="611"/>
      <c r="AR40" s="611"/>
      <c r="AS40" s="611"/>
      <c r="AT40" s="611"/>
      <c r="AU40" s="611"/>
      <c r="AV40" s="611"/>
      <c r="AW40" s="611"/>
      <c r="AX40" s="611"/>
      <c r="AY40" s="611"/>
      <c r="AZ40" s="611"/>
      <c r="BA40" s="611"/>
      <c r="BB40" s="611"/>
      <c r="BC40" s="611"/>
      <c r="BD40" s="287"/>
      <c r="BE40" s="610" t="str">
        <f t="shared" si="1"/>
        <v/>
      </c>
      <c r="BF40" s="610"/>
      <c r="BG40" s="611"/>
      <c r="BH40" s="611"/>
      <c r="BI40" s="611"/>
      <c r="BJ40" s="611"/>
      <c r="BK40" s="611"/>
      <c r="BL40" s="611"/>
      <c r="BM40" s="611"/>
      <c r="BN40" s="611"/>
      <c r="BO40" s="611"/>
      <c r="BP40" s="611"/>
      <c r="BQ40" s="611"/>
      <c r="BR40" s="611"/>
      <c r="BS40" s="611"/>
      <c r="BT40" s="611"/>
      <c r="BU40" s="611"/>
      <c r="BV40" s="287"/>
      <c r="BW40" s="610">
        <f t="shared" si="2"/>
        <v>17</v>
      </c>
      <c r="BX40" s="610"/>
      <c r="BY40" s="611" t="str">
        <f>IF('各会計、関係団体の財政状況及び健全化判断比率'!B74="","",'各会計、関係団体の財政状況及び健全化判断比率'!B74)</f>
        <v>静岡地方滞納整理機構</v>
      </c>
      <c r="BZ40" s="611"/>
      <c r="CA40" s="611"/>
      <c r="CB40" s="611"/>
      <c r="CC40" s="611"/>
      <c r="CD40" s="611"/>
      <c r="CE40" s="611"/>
      <c r="CF40" s="611"/>
      <c r="CG40" s="611"/>
      <c r="CH40" s="611"/>
      <c r="CI40" s="611"/>
      <c r="CJ40" s="611"/>
      <c r="CK40" s="611"/>
      <c r="CL40" s="611"/>
      <c r="CM40" s="611"/>
      <c r="CN40" s="287"/>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F40" s="284"/>
      <c r="DG40" s="612" t="str">
        <f>IF('各会計、関係団体の財政状況及び健全化判断比率'!BR13="","",'各会計、関係団体の財政状況及び健全化判断比率'!BR13)</f>
        <v/>
      </c>
      <c r="DH40" s="612"/>
      <c r="DI40" s="291"/>
      <c r="DJ40" s="259"/>
      <c r="DK40" s="259"/>
      <c r="DL40" s="259"/>
      <c r="DM40" s="259"/>
      <c r="DN40" s="259"/>
      <c r="DO40" s="259"/>
    </row>
    <row r="41" spans="1:119" ht="32.25" customHeight="1" x14ac:dyDescent="0.15">
      <c r="A41" s="260"/>
      <c r="B41" s="286"/>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287"/>
      <c r="U41" s="610" t="str">
        <f t="shared" si="4"/>
        <v/>
      </c>
      <c r="V41" s="610"/>
      <c r="W41" s="611"/>
      <c r="X41" s="611"/>
      <c r="Y41" s="611"/>
      <c r="Z41" s="611"/>
      <c r="AA41" s="611"/>
      <c r="AB41" s="611"/>
      <c r="AC41" s="611"/>
      <c r="AD41" s="611"/>
      <c r="AE41" s="611"/>
      <c r="AF41" s="611"/>
      <c r="AG41" s="611"/>
      <c r="AH41" s="611"/>
      <c r="AI41" s="611"/>
      <c r="AJ41" s="611"/>
      <c r="AK41" s="611"/>
      <c r="AL41" s="287"/>
      <c r="AM41" s="610" t="str">
        <f t="shared" si="0"/>
        <v/>
      </c>
      <c r="AN41" s="610"/>
      <c r="AO41" s="611"/>
      <c r="AP41" s="611"/>
      <c r="AQ41" s="611"/>
      <c r="AR41" s="611"/>
      <c r="AS41" s="611"/>
      <c r="AT41" s="611"/>
      <c r="AU41" s="611"/>
      <c r="AV41" s="611"/>
      <c r="AW41" s="611"/>
      <c r="AX41" s="611"/>
      <c r="AY41" s="611"/>
      <c r="AZ41" s="611"/>
      <c r="BA41" s="611"/>
      <c r="BB41" s="611"/>
      <c r="BC41" s="611"/>
      <c r="BD41" s="287"/>
      <c r="BE41" s="610" t="str">
        <f t="shared" si="1"/>
        <v/>
      </c>
      <c r="BF41" s="610"/>
      <c r="BG41" s="611"/>
      <c r="BH41" s="611"/>
      <c r="BI41" s="611"/>
      <c r="BJ41" s="611"/>
      <c r="BK41" s="611"/>
      <c r="BL41" s="611"/>
      <c r="BM41" s="611"/>
      <c r="BN41" s="611"/>
      <c r="BO41" s="611"/>
      <c r="BP41" s="611"/>
      <c r="BQ41" s="611"/>
      <c r="BR41" s="611"/>
      <c r="BS41" s="611"/>
      <c r="BT41" s="611"/>
      <c r="BU41" s="611"/>
      <c r="BV41" s="287"/>
      <c r="BW41" s="610">
        <f t="shared" si="2"/>
        <v>18</v>
      </c>
      <c r="BX41" s="610"/>
      <c r="BY41" s="611" t="str">
        <f>IF('各会計、関係団体の財政状況及び健全化判断比率'!B75="","",'各会計、関係団体の財政状況及び健全化判断比率'!B75)</f>
        <v>静岡県後期高齢者医療広域連合（事業会計分）</v>
      </c>
      <c r="BZ41" s="611"/>
      <c r="CA41" s="611"/>
      <c r="CB41" s="611"/>
      <c r="CC41" s="611"/>
      <c r="CD41" s="611"/>
      <c r="CE41" s="611"/>
      <c r="CF41" s="611"/>
      <c r="CG41" s="611"/>
      <c r="CH41" s="611"/>
      <c r="CI41" s="611"/>
      <c r="CJ41" s="611"/>
      <c r="CK41" s="611"/>
      <c r="CL41" s="611"/>
      <c r="CM41" s="611"/>
      <c r="CN41" s="287"/>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F41" s="284"/>
      <c r="DG41" s="612" t="str">
        <f>IF('各会計、関係団体の財政状況及び健全化判断比率'!BR14="","",'各会計、関係団体の財政状況及び健全化判断比率'!BR14)</f>
        <v/>
      </c>
      <c r="DH41" s="612"/>
      <c r="DI41" s="291"/>
      <c r="DJ41" s="259"/>
      <c r="DK41" s="259"/>
      <c r="DL41" s="259"/>
      <c r="DM41" s="259"/>
      <c r="DN41" s="259"/>
      <c r="DO41" s="259"/>
    </row>
    <row r="42" spans="1:119" ht="32.25" customHeight="1" x14ac:dyDescent="0.15">
      <c r="A42" s="259"/>
      <c r="B42" s="286"/>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287"/>
      <c r="U42" s="610" t="str">
        <f t="shared" si="4"/>
        <v/>
      </c>
      <c r="V42" s="610"/>
      <c r="W42" s="611"/>
      <c r="X42" s="611"/>
      <c r="Y42" s="611"/>
      <c r="Z42" s="611"/>
      <c r="AA42" s="611"/>
      <c r="AB42" s="611"/>
      <c r="AC42" s="611"/>
      <c r="AD42" s="611"/>
      <c r="AE42" s="611"/>
      <c r="AF42" s="611"/>
      <c r="AG42" s="611"/>
      <c r="AH42" s="611"/>
      <c r="AI42" s="611"/>
      <c r="AJ42" s="611"/>
      <c r="AK42" s="611"/>
      <c r="AL42" s="287"/>
      <c r="AM42" s="610" t="str">
        <f t="shared" si="0"/>
        <v/>
      </c>
      <c r="AN42" s="610"/>
      <c r="AO42" s="611"/>
      <c r="AP42" s="611"/>
      <c r="AQ42" s="611"/>
      <c r="AR42" s="611"/>
      <c r="AS42" s="611"/>
      <c r="AT42" s="611"/>
      <c r="AU42" s="611"/>
      <c r="AV42" s="611"/>
      <c r="AW42" s="611"/>
      <c r="AX42" s="611"/>
      <c r="AY42" s="611"/>
      <c r="AZ42" s="611"/>
      <c r="BA42" s="611"/>
      <c r="BB42" s="611"/>
      <c r="BC42" s="611"/>
      <c r="BD42" s="287"/>
      <c r="BE42" s="610" t="str">
        <f t="shared" si="1"/>
        <v/>
      </c>
      <c r="BF42" s="610"/>
      <c r="BG42" s="611"/>
      <c r="BH42" s="611"/>
      <c r="BI42" s="611"/>
      <c r="BJ42" s="611"/>
      <c r="BK42" s="611"/>
      <c r="BL42" s="611"/>
      <c r="BM42" s="611"/>
      <c r="BN42" s="611"/>
      <c r="BO42" s="611"/>
      <c r="BP42" s="611"/>
      <c r="BQ42" s="611"/>
      <c r="BR42" s="611"/>
      <c r="BS42" s="611"/>
      <c r="BT42" s="611"/>
      <c r="BU42" s="611"/>
      <c r="BV42" s="287"/>
      <c r="BW42" s="610">
        <f t="shared" si="2"/>
        <v>19</v>
      </c>
      <c r="BX42" s="610"/>
      <c r="BY42" s="611" t="str">
        <f>IF('各会計、関係団体の財政状況及び健全化判断比率'!B76="","",'各会計、関係団体の財政状況及び健全化判断比率'!B76)</f>
        <v>一部事務組合下田メディカルセンター（事業会計分）</v>
      </c>
      <c r="BZ42" s="611"/>
      <c r="CA42" s="611"/>
      <c r="CB42" s="611"/>
      <c r="CC42" s="611"/>
      <c r="CD42" s="611"/>
      <c r="CE42" s="611"/>
      <c r="CF42" s="611"/>
      <c r="CG42" s="611"/>
      <c r="CH42" s="611"/>
      <c r="CI42" s="611"/>
      <c r="CJ42" s="611"/>
      <c r="CK42" s="611"/>
      <c r="CL42" s="611"/>
      <c r="CM42" s="611"/>
      <c r="CN42" s="287"/>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F42" s="284"/>
      <c r="DG42" s="612" t="str">
        <f>IF('各会計、関係団体の財政状況及び健全化判断比率'!BR15="","",'各会計、関係団体の財政状況及び健全化判断比率'!BR15)</f>
        <v/>
      </c>
      <c r="DH42" s="612"/>
      <c r="DI42" s="291"/>
      <c r="DJ42" s="259"/>
      <c r="DK42" s="259"/>
      <c r="DL42" s="259"/>
      <c r="DM42" s="259"/>
      <c r="DN42" s="259"/>
      <c r="DO42" s="259"/>
    </row>
    <row r="43" spans="1:119" ht="32.25" customHeight="1" x14ac:dyDescent="0.15">
      <c r="A43" s="259"/>
      <c r="B43" s="286"/>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287"/>
      <c r="U43" s="610" t="str">
        <f t="shared" si="4"/>
        <v/>
      </c>
      <c r="V43" s="610"/>
      <c r="W43" s="611"/>
      <c r="X43" s="611"/>
      <c r="Y43" s="611"/>
      <c r="Z43" s="611"/>
      <c r="AA43" s="611"/>
      <c r="AB43" s="611"/>
      <c r="AC43" s="611"/>
      <c r="AD43" s="611"/>
      <c r="AE43" s="611"/>
      <c r="AF43" s="611"/>
      <c r="AG43" s="611"/>
      <c r="AH43" s="611"/>
      <c r="AI43" s="611"/>
      <c r="AJ43" s="611"/>
      <c r="AK43" s="611"/>
      <c r="AL43" s="287"/>
      <c r="AM43" s="610" t="str">
        <f t="shared" si="0"/>
        <v/>
      </c>
      <c r="AN43" s="610"/>
      <c r="AO43" s="611"/>
      <c r="AP43" s="611"/>
      <c r="AQ43" s="611"/>
      <c r="AR43" s="611"/>
      <c r="AS43" s="611"/>
      <c r="AT43" s="611"/>
      <c r="AU43" s="611"/>
      <c r="AV43" s="611"/>
      <c r="AW43" s="611"/>
      <c r="AX43" s="611"/>
      <c r="AY43" s="611"/>
      <c r="AZ43" s="611"/>
      <c r="BA43" s="611"/>
      <c r="BB43" s="611"/>
      <c r="BC43" s="611"/>
      <c r="BD43" s="287"/>
      <c r="BE43" s="610" t="str">
        <f t="shared" si="1"/>
        <v/>
      </c>
      <c r="BF43" s="610"/>
      <c r="BG43" s="611"/>
      <c r="BH43" s="611"/>
      <c r="BI43" s="611"/>
      <c r="BJ43" s="611"/>
      <c r="BK43" s="611"/>
      <c r="BL43" s="611"/>
      <c r="BM43" s="611"/>
      <c r="BN43" s="611"/>
      <c r="BO43" s="611"/>
      <c r="BP43" s="611"/>
      <c r="BQ43" s="611"/>
      <c r="BR43" s="611"/>
      <c r="BS43" s="611"/>
      <c r="BT43" s="611"/>
      <c r="BU43" s="611"/>
      <c r="BV43" s="287"/>
      <c r="BW43" s="610" t="str">
        <f t="shared" si="2"/>
        <v/>
      </c>
      <c r="BX43" s="610"/>
      <c r="BY43" s="611" t="str">
        <f>IF('各会計、関係団体の財政状況及び健全化判断比率'!B77="","",'各会計、関係団体の財政状況及び健全化判断比率'!B77)</f>
        <v/>
      </c>
      <c r="BZ43" s="611"/>
      <c r="CA43" s="611"/>
      <c r="CB43" s="611"/>
      <c r="CC43" s="611"/>
      <c r="CD43" s="611"/>
      <c r="CE43" s="611"/>
      <c r="CF43" s="611"/>
      <c r="CG43" s="611"/>
      <c r="CH43" s="611"/>
      <c r="CI43" s="611"/>
      <c r="CJ43" s="611"/>
      <c r="CK43" s="611"/>
      <c r="CL43" s="611"/>
      <c r="CM43" s="611"/>
      <c r="CN43" s="287"/>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F43" s="284"/>
      <c r="DG43" s="612" t="str">
        <f>IF('各会計、関係団体の財政状況及び健全化判断比率'!BR16="","",'各会計、関係団体の財政状況及び健全化判断比率'!BR16)</f>
        <v/>
      </c>
      <c r="DH43" s="612"/>
      <c r="DI43" s="291"/>
      <c r="DJ43" s="259"/>
      <c r="DK43" s="259"/>
      <c r="DL43" s="259"/>
      <c r="DM43" s="259"/>
      <c r="DN43" s="259"/>
      <c r="DO43" s="259"/>
    </row>
    <row r="44" spans="1:119" ht="13.5" customHeight="1" thickBot="1" x14ac:dyDescent="0.2">
      <c r="A44" s="259"/>
      <c r="B44" s="292"/>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293"/>
      <c r="AR44" s="293"/>
      <c r="AS44" s="293"/>
      <c r="AT44" s="293"/>
      <c r="AU44" s="293"/>
      <c r="AV44" s="293"/>
      <c r="AW44" s="293"/>
      <c r="AX44" s="293"/>
      <c r="AY44" s="293"/>
      <c r="AZ44" s="293"/>
      <c r="BA44" s="293"/>
      <c r="BB44" s="293"/>
      <c r="BC44" s="293"/>
      <c r="BD44" s="293"/>
      <c r="BE44" s="293"/>
      <c r="BF44" s="293"/>
      <c r="BG44" s="293"/>
      <c r="BH44" s="293"/>
      <c r="BI44" s="293"/>
      <c r="BJ44" s="293"/>
      <c r="BK44" s="293"/>
      <c r="BL44" s="293"/>
      <c r="BM44" s="293"/>
      <c r="BN44" s="293"/>
      <c r="BO44" s="293"/>
      <c r="BP44" s="293"/>
      <c r="BQ44" s="293"/>
      <c r="BR44" s="293"/>
      <c r="BS44" s="293"/>
      <c r="BT44" s="293"/>
      <c r="BU44" s="293"/>
      <c r="BV44" s="293"/>
      <c r="BW44" s="293"/>
      <c r="BX44" s="293"/>
      <c r="BY44" s="293"/>
      <c r="BZ44" s="293"/>
      <c r="CA44" s="293"/>
      <c r="CB44" s="293"/>
      <c r="CC44" s="293"/>
      <c r="CD44" s="293"/>
      <c r="CE44" s="293"/>
      <c r="CF44" s="293"/>
      <c r="CG44" s="293"/>
      <c r="CH44" s="293"/>
      <c r="CI44" s="293"/>
      <c r="CJ44" s="293"/>
      <c r="CK44" s="293"/>
      <c r="CL44" s="293"/>
      <c r="CM44" s="293"/>
      <c r="CN44" s="293"/>
      <c r="CO44" s="293"/>
      <c r="CP44" s="293"/>
      <c r="CQ44" s="293"/>
      <c r="CR44" s="293"/>
      <c r="CS44" s="293"/>
      <c r="CT44" s="293"/>
      <c r="CU44" s="293"/>
      <c r="CV44" s="293"/>
      <c r="CW44" s="293"/>
      <c r="CX44" s="293"/>
      <c r="CY44" s="293"/>
      <c r="CZ44" s="293"/>
      <c r="DA44" s="293"/>
      <c r="DB44" s="293"/>
      <c r="DC44" s="293"/>
      <c r="DD44" s="293"/>
      <c r="DE44" s="293"/>
      <c r="DF44" s="293"/>
      <c r="DG44" s="293"/>
      <c r="DH44" s="293"/>
      <c r="DI44" s="294"/>
      <c r="DJ44" s="259"/>
      <c r="DK44" s="259"/>
      <c r="DL44" s="259"/>
      <c r="DM44" s="259"/>
      <c r="DN44" s="259"/>
      <c r="DO44" s="259"/>
    </row>
    <row r="45" spans="1:119" x14ac:dyDescent="0.15">
      <c r="A45" s="259"/>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59"/>
      <c r="BQ45" s="259"/>
      <c r="BR45" s="259"/>
      <c r="BS45" s="259"/>
      <c r="BT45" s="259"/>
      <c r="BU45" s="259"/>
      <c r="BV45" s="259"/>
      <c r="BW45" s="259"/>
      <c r="BX45" s="259"/>
      <c r="BY45" s="259"/>
      <c r="BZ45" s="259"/>
      <c r="CA45" s="259"/>
      <c r="CB45" s="259"/>
      <c r="CC45" s="259"/>
      <c r="CD45" s="259"/>
      <c r="CE45" s="259"/>
      <c r="CF45" s="259"/>
      <c r="CG45" s="259"/>
      <c r="CH45" s="259"/>
      <c r="CI45" s="259"/>
      <c r="CJ45" s="259"/>
      <c r="CK45" s="259"/>
      <c r="CL45" s="259"/>
      <c r="CM45" s="259"/>
      <c r="CN45" s="259"/>
      <c r="CO45" s="259"/>
      <c r="CP45" s="259"/>
      <c r="CQ45" s="259"/>
      <c r="CR45" s="259"/>
      <c r="CS45" s="259"/>
      <c r="CT45" s="259"/>
      <c r="CU45" s="259"/>
      <c r="CV45" s="259"/>
      <c r="CW45" s="259"/>
      <c r="CX45" s="259"/>
      <c r="CY45" s="259"/>
      <c r="CZ45" s="259"/>
      <c r="DA45" s="259"/>
      <c r="DB45" s="259"/>
      <c r="DC45" s="259"/>
      <c r="DD45" s="259"/>
      <c r="DE45" s="259"/>
      <c r="DF45" s="259"/>
      <c r="DG45" s="259"/>
      <c r="DH45" s="259"/>
      <c r="DI45" s="259"/>
      <c r="DJ45" s="259"/>
      <c r="DK45" s="259"/>
      <c r="DL45" s="259"/>
      <c r="DM45" s="259"/>
      <c r="DN45" s="259"/>
      <c r="DO45" s="259"/>
    </row>
    <row r="46" spans="1:119" x14ac:dyDescent="0.15">
      <c r="B46" s="259" t="s">
        <v>181</v>
      </c>
      <c r="C46" s="259"/>
      <c r="D46" s="259"/>
      <c r="E46" s="259" t="s">
        <v>182</v>
      </c>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59"/>
      <c r="BQ46" s="259"/>
      <c r="BR46" s="259"/>
      <c r="BS46" s="259"/>
      <c r="BT46" s="259"/>
      <c r="BU46" s="259"/>
      <c r="BV46" s="259"/>
      <c r="BW46" s="259"/>
      <c r="BX46" s="259"/>
      <c r="BY46" s="259"/>
      <c r="BZ46" s="259"/>
      <c r="CA46" s="259"/>
      <c r="CB46" s="259"/>
      <c r="CC46" s="259"/>
      <c r="CD46" s="259"/>
      <c r="CE46" s="259"/>
      <c r="CF46" s="259"/>
      <c r="CG46" s="259"/>
      <c r="CH46" s="259"/>
      <c r="CI46" s="259"/>
      <c r="CJ46" s="259"/>
      <c r="CK46" s="259"/>
      <c r="CL46" s="259"/>
      <c r="CM46" s="259"/>
      <c r="CN46" s="259"/>
      <c r="CO46" s="259"/>
      <c r="CP46" s="259"/>
      <c r="CQ46" s="259"/>
      <c r="CR46" s="259"/>
      <c r="CS46" s="259"/>
      <c r="CT46" s="259"/>
      <c r="CU46" s="259"/>
      <c r="CV46" s="259"/>
      <c r="CW46" s="259"/>
      <c r="CX46" s="259"/>
      <c r="CY46" s="259"/>
      <c r="CZ46" s="259"/>
      <c r="DA46" s="259"/>
      <c r="DB46" s="259"/>
      <c r="DC46" s="259"/>
      <c r="DD46" s="259"/>
      <c r="DE46" s="259"/>
      <c r="DF46" s="259"/>
      <c r="DG46" s="259"/>
      <c r="DH46" s="259"/>
      <c r="DI46" s="259"/>
    </row>
    <row r="47" spans="1:119" x14ac:dyDescent="0.15">
      <c r="B47" s="259"/>
      <c r="C47" s="259"/>
      <c r="D47" s="259"/>
      <c r="E47" s="259" t="s">
        <v>183</v>
      </c>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59"/>
      <c r="BR47" s="259"/>
      <c r="BS47" s="259"/>
      <c r="BT47" s="259"/>
      <c r="BU47" s="259"/>
      <c r="BV47" s="259"/>
      <c r="BW47" s="259"/>
      <c r="BX47" s="259"/>
      <c r="BY47" s="259"/>
      <c r="BZ47" s="259"/>
      <c r="CA47" s="259"/>
      <c r="CB47" s="259"/>
      <c r="CC47" s="259"/>
      <c r="CD47" s="259"/>
      <c r="CE47" s="259"/>
      <c r="CF47" s="259"/>
      <c r="CG47" s="259"/>
      <c r="CH47" s="259"/>
      <c r="CI47" s="259"/>
      <c r="CJ47" s="259"/>
      <c r="CK47" s="259"/>
      <c r="CL47" s="259"/>
      <c r="CM47" s="259"/>
      <c r="CN47" s="259"/>
      <c r="CO47" s="259"/>
      <c r="CP47" s="259"/>
      <c r="CQ47" s="259"/>
      <c r="CR47" s="259"/>
      <c r="CS47" s="259"/>
      <c r="CT47" s="259"/>
      <c r="CU47" s="259"/>
      <c r="CV47" s="259"/>
      <c r="CW47" s="259"/>
      <c r="CX47" s="259"/>
      <c r="CY47" s="259"/>
      <c r="CZ47" s="259"/>
      <c r="DA47" s="259"/>
      <c r="DB47" s="259"/>
      <c r="DC47" s="259"/>
      <c r="DD47" s="259"/>
      <c r="DE47" s="259"/>
      <c r="DF47" s="259"/>
      <c r="DG47" s="259"/>
      <c r="DH47" s="259"/>
      <c r="DI47" s="259"/>
    </row>
    <row r="48" spans="1:119" x14ac:dyDescent="0.15">
      <c r="B48" s="259"/>
      <c r="C48" s="259"/>
      <c r="D48" s="259"/>
      <c r="E48" s="259" t="s">
        <v>184</v>
      </c>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59"/>
      <c r="BQ48" s="259"/>
      <c r="BR48" s="259"/>
      <c r="BS48" s="259"/>
      <c r="BT48" s="259"/>
      <c r="BU48" s="259"/>
      <c r="BV48" s="259"/>
      <c r="BW48" s="259"/>
      <c r="BX48" s="259"/>
      <c r="BY48" s="259"/>
      <c r="BZ48" s="259"/>
      <c r="CA48" s="259"/>
      <c r="CB48" s="259"/>
      <c r="CC48" s="259"/>
      <c r="CD48" s="259"/>
      <c r="CE48" s="259"/>
      <c r="CF48" s="259"/>
      <c r="CG48" s="259"/>
      <c r="CH48" s="259"/>
      <c r="CI48" s="259"/>
      <c r="CJ48" s="259"/>
      <c r="CK48" s="259"/>
      <c r="CL48" s="259"/>
      <c r="CM48" s="259"/>
      <c r="CN48" s="259"/>
      <c r="CO48" s="259"/>
      <c r="CP48" s="259"/>
      <c r="CQ48" s="259"/>
      <c r="CR48" s="259"/>
      <c r="CS48" s="259"/>
      <c r="CT48" s="259"/>
      <c r="CU48" s="259"/>
      <c r="CV48" s="259"/>
      <c r="CW48" s="259"/>
      <c r="CX48" s="259"/>
      <c r="CY48" s="259"/>
      <c r="CZ48" s="259"/>
      <c r="DA48" s="259"/>
      <c r="DB48" s="259"/>
      <c r="DC48" s="259"/>
      <c r="DD48" s="259"/>
      <c r="DE48" s="259"/>
      <c r="DF48" s="259"/>
      <c r="DG48" s="259"/>
      <c r="DH48" s="259"/>
      <c r="DI48" s="259"/>
    </row>
    <row r="49" spans="5:5" x14ac:dyDescent="0.15">
      <c r="E49" s="295" t="s">
        <v>185</v>
      </c>
    </row>
    <row r="50" spans="5:5" x14ac:dyDescent="0.15">
      <c r="E50" s="261" t="s">
        <v>186</v>
      </c>
    </row>
    <row r="51" spans="5:5" x14ac:dyDescent="0.15">
      <c r="E51" s="261" t="s">
        <v>187</v>
      </c>
    </row>
    <row r="52" spans="5:5" x14ac:dyDescent="0.15">
      <c r="E52" s="261" t="s">
        <v>188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202" t="s">
        <v>533</v>
      </c>
      <c r="D34" s="1202"/>
      <c r="E34" s="1203"/>
      <c r="F34" s="32">
        <v>8.9499999999999993</v>
      </c>
      <c r="G34" s="33">
        <v>8.23</v>
      </c>
      <c r="H34" s="33">
        <v>7.89</v>
      </c>
      <c r="I34" s="33">
        <v>14.63</v>
      </c>
      <c r="J34" s="34">
        <v>9.93</v>
      </c>
      <c r="K34" s="22"/>
      <c r="L34" s="22"/>
      <c r="M34" s="22"/>
      <c r="N34" s="22"/>
      <c r="O34" s="22"/>
      <c r="P34" s="22"/>
    </row>
    <row r="35" spans="1:16" ht="39" customHeight="1" x14ac:dyDescent="0.15">
      <c r="A35" s="22"/>
      <c r="B35" s="35"/>
      <c r="C35" s="1196" t="s">
        <v>534</v>
      </c>
      <c r="D35" s="1197"/>
      <c r="E35" s="1198"/>
      <c r="F35" s="36">
        <v>3.11</v>
      </c>
      <c r="G35" s="37">
        <v>3.52</v>
      </c>
      <c r="H35" s="37">
        <v>4.5599999999999996</v>
      </c>
      <c r="I35" s="37">
        <v>4.3600000000000003</v>
      </c>
      <c r="J35" s="38">
        <v>5.53</v>
      </c>
      <c r="K35" s="22"/>
      <c r="L35" s="22"/>
      <c r="M35" s="22"/>
      <c r="N35" s="22"/>
      <c r="O35" s="22"/>
      <c r="P35" s="22"/>
    </row>
    <row r="36" spans="1:16" ht="39" customHeight="1" x14ac:dyDescent="0.15">
      <c r="A36" s="22"/>
      <c r="B36" s="35"/>
      <c r="C36" s="1196" t="s">
        <v>535</v>
      </c>
      <c r="D36" s="1197"/>
      <c r="E36" s="1198"/>
      <c r="F36" s="36">
        <v>4.5999999999999996</v>
      </c>
      <c r="G36" s="37">
        <v>5.72</v>
      </c>
      <c r="H36" s="37">
        <v>6.25</v>
      </c>
      <c r="I36" s="37">
        <v>6.88</v>
      </c>
      <c r="J36" s="38">
        <v>5.37</v>
      </c>
      <c r="K36" s="22"/>
      <c r="L36" s="22"/>
      <c r="M36" s="22"/>
      <c r="N36" s="22"/>
      <c r="O36" s="22"/>
      <c r="P36" s="22"/>
    </row>
    <row r="37" spans="1:16" ht="39" customHeight="1" x14ac:dyDescent="0.15">
      <c r="A37" s="22"/>
      <c r="B37" s="35"/>
      <c r="C37" s="1196" t="s">
        <v>536</v>
      </c>
      <c r="D37" s="1197"/>
      <c r="E37" s="1198"/>
      <c r="F37" s="36">
        <v>0.45</v>
      </c>
      <c r="G37" s="37">
        <v>0.4</v>
      </c>
      <c r="H37" s="37">
        <v>0</v>
      </c>
      <c r="I37" s="37">
        <v>7.0000000000000007E-2</v>
      </c>
      <c r="J37" s="38">
        <v>0.08</v>
      </c>
      <c r="K37" s="22"/>
      <c r="L37" s="22"/>
      <c r="M37" s="22"/>
      <c r="N37" s="22"/>
      <c r="O37" s="22"/>
      <c r="P37" s="22"/>
    </row>
    <row r="38" spans="1:16" ht="39" customHeight="1" x14ac:dyDescent="0.15">
      <c r="A38" s="22"/>
      <c r="B38" s="35"/>
      <c r="C38" s="1196" t="s">
        <v>537</v>
      </c>
      <c r="D38" s="1197"/>
      <c r="E38" s="1198"/>
      <c r="F38" s="36">
        <v>0.03</v>
      </c>
      <c r="G38" s="37">
        <v>0.01</v>
      </c>
      <c r="H38" s="37">
        <v>0</v>
      </c>
      <c r="I38" s="37">
        <v>0.05</v>
      </c>
      <c r="J38" s="38">
        <v>0.02</v>
      </c>
      <c r="K38" s="22"/>
      <c r="L38" s="22"/>
      <c r="M38" s="22"/>
      <c r="N38" s="22"/>
      <c r="O38" s="22"/>
      <c r="P38" s="22"/>
    </row>
    <row r="39" spans="1:16" ht="39" customHeight="1" x14ac:dyDescent="0.15">
      <c r="A39" s="22"/>
      <c r="B39" s="35"/>
      <c r="C39" s="1196" t="s">
        <v>538</v>
      </c>
      <c r="D39" s="1197"/>
      <c r="E39" s="1198"/>
      <c r="F39" s="36">
        <v>0</v>
      </c>
      <c r="G39" s="37">
        <v>0</v>
      </c>
      <c r="H39" s="37">
        <v>0</v>
      </c>
      <c r="I39" s="37">
        <v>0</v>
      </c>
      <c r="J39" s="38">
        <v>0</v>
      </c>
      <c r="K39" s="22"/>
      <c r="L39" s="22"/>
      <c r="M39" s="22"/>
      <c r="N39" s="22"/>
      <c r="O39" s="22"/>
      <c r="P39" s="22"/>
    </row>
    <row r="40" spans="1:16" ht="39" customHeight="1" x14ac:dyDescent="0.15">
      <c r="A40" s="22"/>
      <c r="B40" s="35"/>
      <c r="C40" s="1196" t="s">
        <v>539</v>
      </c>
      <c r="D40" s="1197"/>
      <c r="E40" s="1198"/>
      <c r="F40" s="36">
        <v>0.01</v>
      </c>
      <c r="G40" s="37">
        <v>0</v>
      </c>
      <c r="H40" s="37">
        <v>0</v>
      </c>
      <c r="I40" s="37">
        <v>0.54</v>
      </c>
      <c r="J40" s="38">
        <v>0</v>
      </c>
      <c r="K40" s="22"/>
      <c r="L40" s="22"/>
      <c r="M40" s="22"/>
      <c r="N40" s="22"/>
      <c r="O40" s="22"/>
      <c r="P40" s="22"/>
    </row>
    <row r="41" spans="1:16" ht="39" customHeight="1" x14ac:dyDescent="0.15">
      <c r="A41" s="22"/>
      <c r="B41" s="35"/>
      <c r="C41" s="1196" t="s">
        <v>540</v>
      </c>
      <c r="D41" s="1197"/>
      <c r="E41" s="1198"/>
      <c r="F41" s="36">
        <v>0</v>
      </c>
      <c r="G41" s="37">
        <v>0</v>
      </c>
      <c r="H41" s="37">
        <v>0</v>
      </c>
      <c r="I41" s="37">
        <v>0</v>
      </c>
      <c r="J41" s="38">
        <v>0</v>
      </c>
      <c r="K41" s="22"/>
      <c r="L41" s="22"/>
      <c r="M41" s="22"/>
      <c r="N41" s="22"/>
      <c r="O41" s="22"/>
      <c r="P41" s="22"/>
    </row>
    <row r="42" spans="1:16" ht="39" customHeight="1" x14ac:dyDescent="0.15">
      <c r="A42" s="22"/>
      <c r="B42" s="39"/>
      <c r="C42" s="1196" t="s">
        <v>541</v>
      </c>
      <c r="D42" s="1197"/>
      <c r="E42" s="1198"/>
      <c r="F42" s="36" t="s">
        <v>487</v>
      </c>
      <c r="G42" s="37" t="s">
        <v>487</v>
      </c>
      <c r="H42" s="37" t="s">
        <v>487</v>
      </c>
      <c r="I42" s="37" t="s">
        <v>487</v>
      </c>
      <c r="J42" s="38" t="s">
        <v>487</v>
      </c>
      <c r="K42" s="22"/>
      <c r="L42" s="22"/>
      <c r="M42" s="22"/>
      <c r="N42" s="22"/>
      <c r="O42" s="22"/>
      <c r="P42" s="22"/>
    </row>
    <row r="43" spans="1:16" ht="39" customHeight="1" thickBot="1" x14ac:dyDescent="0.2">
      <c r="A43" s="22"/>
      <c r="B43" s="40"/>
      <c r="C43" s="1199" t="s">
        <v>542</v>
      </c>
      <c r="D43" s="1200"/>
      <c r="E43" s="1201"/>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501</v>
      </c>
      <c r="L45" s="60">
        <v>468</v>
      </c>
      <c r="M45" s="60">
        <v>462</v>
      </c>
      <c r="N45" s="60">
        <v>436</v>
      </c>
      <c r="O45" s="61">
        <v>430</v>
      </c>
      <c r="P45" s="48"/>
      <c r="Q45" s="48"/>
      <c r="R45" s="48"/>
      <c r="S45" s="48"/>
      <c r="T45" s="48"/>
      <c r="U45" s="48"/>
    </row>
    <row r="46" spans="1:21" ht="30.75" customHeight="1" x14ac:dyDescent="0.15">
      <c r="A46" s="48"/>
      <c r="B46" s="1214"/>
      <c r="C46" s="1215"/>
      <c r="D46" s="62"/>
      <c r="E46" s="1206" t="s">
        <v>13</v>
      </c>
      <c r="F46" s="1206"/>
      <c r="G46" s="1206"/>
      <c r="H46" s="1206"/>
      <c r="I46" s="1206"/>
      <c r="J46" s="1207"/>
      <c r="K46" s="63" t="s">
        <v>487</v>
      </c>
      <c r="L46" s="64" t="s">
        <v>487</v>
      </c>
      <c r="M46" s="64" t="s">
        <v>487</v>
      </c>
      <c r="N46" s="64" t="s">
        <v>487</v>
      </c>
      <c r="O46" s="65" t="s">
        <v>487</v>
      </c>
      <c r="P46" s="48"/>
      <c r="Q46" s="48"/>
      <c r="R46" s="48"/>
      <c r="S46" s="48"/>
      <c r="T46" s="48"/>
      <c r="U46" s="48"/>
    </row>
    <row r="47" spans="1:21" ht="30.75" customHeight="1" x14ac:dyDescent="0.15">
      <c r="A47" s="48"/>
      <c r="B47" s="1214"/>
      <c r="C47" s="1215"/>
      <c r="D47" s="62"/>
      <c r="E47" s="1206" t="s">
        <v>14</v>
      </c>
      <c r="F47" s="1206"/>
      <c r="G47" s="1206"/>
      <c r="H47" s="1206"/>
      <c r="I47" s="1206"/>
      <c r="J47" s="1207"/>
      <c r="K47" s="63" t="s">
        <v>487</v>
      </c>
      <c r="L47" s="64" t="s">
        <v>487</v>
      </c>
      <c r="M47" s="64" t="s">
        <v>487</v>
      </c>
      <c r="N47" s="64" t="s">
        <v>487</v>
      </c>
      <c r="O47" s="65" t="s">
        <v>487</v>
      </c>
      <c r="P47" s="48"/>
      <c r="Q47" s="48"/>
      <c r="R47" s="48"/>
      <c r="S47" s="48"/>
      <c r="T47" s="48"/>
      <c r="U47" s="48"/>
    </row>
    <row r="48" spans="1:21" ht="30.75" customHeight="1" x14ac:dyDescent="0.15">
      <c r="A48" s="48"/>
      <c r="B48" s="1214"/>
      <c r="C48" s="1215"/>
      <c r="D48" s="62"/>
      <c r="E48" s="1206" t="s">
        <v>15</v>
      </c>
      <c r="F48" s="1206"/>
      <c r="G48" s="1206"/>
      <c r="H48" s="1206"/>
      <c r="I48" s="1206"/>
      <c r="J48" s="1207"/>
      <c r="K48" s="63">
        <v>158</v>
      </c>
      <c r="L48" s="64">
        <v>158</v>
      </c>
      <c r="M48" s="64">
        <v>159</v>
      </c>
      <c r="N48" s="64">
        <v>150</v>
      </c>
      <c r="O48" s="65">
        <v>132</v>
      </c>
      <c r="P48" s="48"/>
      <c r="Q48" s="48"/>
      <c r="R48" s="48"/>
      <c r="S48" s="48"/>
      <c r="T48" s="48"/>
      <c r="U48" s="48"/>
    </row>
    <row r="49" spans="1:21" ht="30.75" customHeight="1" x14ac:dyDescent="0.15">
      <c r="A49" s="48"/>
      <c r="B49" s="1214"/>
      <c r="C49" s="1215"/>
      <c r="D49" s="62"/>
      <c r="E49" s="1206" t="s">
        <v>16</v>
      </c>
      <c r="F49" s="1206"/>
      <c r="G49" s="1206"/>
      <c r="H49" s="1206"/>
      <c r="I49" s="1206"/>
      <c r="J49" s="1207"/>
      <c r="K49" s="63">
        <v>56</v>
      </c>
      <c r="L49" s="64">
        <v>89</v>
      </c>
      <c r="M49" s="64">
        <v>77</v>
      </c>
      <c r="N49" s="64">
        <v>90</v>
      </c>
      <c r="O49" s="65">
        <v>93</v>
      </c>
      <c r="P49" s="48"/>
      <c r="Q49" s="48"/>
      <c r="R49" s="48"/>
      <c r="S49" s="48"/>
      <c r="T49" s="48"/>
      <c r="U49" s="48"/>
    </row>
    <row r="50" spans="1:21" ht="30.75" customHeight="1" x14ac:dyDescent="0.15">
      <c r="A50" s="48"/>
      <c r="B50" s="1214"/>
      <c r="C50" s="1215"/>
      <c r="D50" s="62"/>
      <c r="E50" s="1206" t="s">
        <v>17</v>
      </c>
      <c r="F50" s="1206"/>
      <c r="G50" s="1206"/>
      <c r="H50" s="1206"/>
      <c r="I50" s="1206"/>
      <c r="J50" s="1207"/>
      <c r="K50" s="63">
        <v>15</v>
      </c>
      <c r="L50" s="64">
        <v>6</v>
      </c>
      <c r="M50" s="64">
        <v>2</v>
      </c>
      <c r="N50" s="64">
        <v>2</v>
      </c>
      <c r="O50" s="65">
        <v>2</v>
      </c>
      <c r="P50" s="48"/>
      <c r="Q50" s="48"/>
      <c r="R50" s="48"/>
      <c r="S50" s="48"/>
      <c r="T50" s="48"/>
      <c r="U50" s="48"/>
    </row>
    <row r="51" spans="1:21" ht="30.75" customHeight="1" x14ac:dyDescent="0.15">
      <c r="A51" s="48"/>
      <c r="B51" s="1216"/>
      <c r="C51" s="1217"/>
      <c r="D51" s="66"/>
      <c r="E51" s="1206" t="s">
        <v>18</v>
      </c>
      <c r="F51" s="1206"/>
      <c r="G51" s="1206"/>
      <c r="H51" s="1206"/>
      <c r="I51" s="1206"/>
      <c r="J51" s="1207"/>
      <c r="K51" s="63" t="s">
        <v>487</v>
      </c>
      <c r="L51" s="64" t="s">
        <v>487</v>
      </c>
      <c r="M51" s="64" t="s">
        <v>487</v>
      </c>
      <c r="N51" s="64" t="s">
        <v>487</v>
      </c>
      <c r="O51" s="65" t="s">
        <v>487</v>
      </c>
      <c r="P51" s="48"/>
      <c r="Q51" s="48"/>
      <c r="R51" s="48"/>
      <c r="S51" s="48"/>
      <c r="T51" s="48"/>
      <c r="U51" s="48"/>
    </row>
    <row r="52" spans="1:21" ht="30.75" customHeight="1" x14ac:dyDescent="0.15">
      <c r="A52" s="48"/>
      <c r="B52" s="1204" t="s">
        <v>19</v>
      </c>
      <c r="C52" s="1205"/>
      <c r="D52" s="66"/>
      <c r="E52" s="1206" t="s">
        <v>20</v>
      </c>
      <c r="F52" s="1206"/>
      <c r="G52" s="1206"/>
      <c r="H52" s="1206"/>
      <c r="I52" s="1206"/>
      <c r="J52" s="1207"/>
      <c r="K52" s="63">
        <v>467</v>
      </c>
      <c r="L52" s="64">
        <v>454</v>
      </c>
      <c r="M52" s="64">
        <v>471</v>
      </c>
      <c r="N52" s="64">
        <v>463</v>
      </c>
      <c r="O52" s="65">
        <v>451</v>
      </c>
      <c r="P52" s="48"/>
      <c r="Q52" s="48"/>
      <c r="R52" s="48"/>
      <c r="S52" s="48"/>
      <c r="T52" s="48"/>
      <c r="U52" s="48"/>
    </row>
    <row r="53" spans="1:21" ht="30.75" customHeight="1" thickBot="1" x14ac:dyDescent="0.2">
      <c r="A53" s="48"/>
      <c r="B53" s="1208" t="s">
        <v>21</v>
      </c>
      <c r="C53" s="1209"/>
      <c r="D53" s="67"/>
      <c r="E53" s="1210" t="s">
        <v>22</v>
      </c>
      <c r="F53" s="1210"/>
      <c r="G53" s="1210"/>
      <c r="H53" s="1210"/>
      <c r="I53" s="1210"/>
      <c r="J53" s="1211"/>
      <c r="K53" s="68">
        <v>263</v>
      </c>
      <c r="L53" s="69">
        <v>267</v>
      </c>
      <c r="M53" s="69">
        <v>229</v>
      </c>
      <c r="N53" s="69">
        <v>215</v>
      </c>
      <c r="O53" s="70">
        <v>206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4"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220" t="s">
        <v>24</v>
      </c>
      <c r="C41" s="1221"/>
      <c r="D41" s="81"/>
      <c r="E41" s="1226" t="s">
        <v>25</v>
      </c>
      <c r="F41" s="1226"/>
      <c r="G41" s="1226"/>
      <c r="H41" s="1227"/>
      <c r="I41" s="82">
        <v>4205</v>
      </c>
      <c r="J41" s="83">
        <v>4173</v>
      </c>
      <c r="K41" s="83">
        <v>4047</v>
      </c>
      <c r="L41" s="83">
        <v>4184</v>
      </c>
      <c r="M41" s="84">
        <v>4482</v>
      </c>
    </row>
    <row r="42" spans="2:13" ht="27.75" customHeight="1" x14ac:dyDescent="0.15">
      <c r="B42" s="1222"/>
      <c r="C42" s="1223"/>
      <c r="D42" s="85"/>
      <c r="E42" s="1228" t="s">
        <v>26</v>
      </c>
      <c r="F42" s="1228"/>
      <c r="G42" s="1228"/>
      <c r="H42" s="1229"/>
      <c r="I42" s="86">
        <v>3</v>
      </c>
      <c r="J42" s="87" t="s">
        <v>487</v>
      </c>
      <c r="K42" s="87" t="s">
        <v>487</v>
      </c>
      <c r="L42" s="87" t="s">
        <v>487</v>
      </c>
      <c r="M42" s="88" t="s">
        <v>487</v>
      </c>
    </row>
    <row r="43" spans="2:13" ht="27.75" customHeight="1" x14ac:dyDescent="0.15">
      <c r="B43" s="1222"/>
      <c r="C43" s="1223"/>
      <c r="D43" s="85"/>
      <c r="E43" s="1228" t="s">
        <v>27</v>
      </c>
      <c r="F43" s="1228"/>
      <c r="G43" s="1228"/>
      <c r="H43" s="1229"/>
      <c r="I43" s="86">
        <v>1742</v>
      </c>
      <c r="J43" s="87">
        <v>1838</v>
      </c>
      <c r="K43" s="87">
        <v>1923</v>
      </c>
      <c r="L43" s="87">
        <v>1876</v>
      </c>
      <c r="M43" s="88">
        <v>1786</v>
      </c>
    </row>
    <row r="44" spans="2:13" ht="27.75" customHeight="1" x14ac:dyDescent="0.15">
      <c r="B44" s="1222"/>
      <c r="C44" s="1223"/>
      <c r="D44" s="85"/>
      <c r="E44" s="1228" t="s">
        <v>28</v>
      </c>
      <c r="F44" s="1228"/>
      <c r="G44" s="1228"/>
      <c r="H44" s="1229"/>
      <c r="I44" s="86">
        <v>549</v>
      </c>
      <c r="J44" s="87">
        <v>496</v>
      </c>
      <c r="K44" s="87">
        <v>515</v>
      </c>
      <c r="L44" s="87">
        <v>493</v>
      </c>
      <c r="M44" s="88">
        <v>499</v>
      </c>
    </row>
    <row r="45" spans="2:13" ht="27.75" customHeight="1" x14ac:dyDescent="0.15">
      <c r="B45" s="1222"/>
      <c r="C45" s="1223"/>
      <c r="D45" s="85"/>
      <c r="E45" s="1228" t="s">
        <v>29</v>
      </c>
      <c r="F45" s="1228"/>
      <c r="G45" s="1228"/>
      <c r="H45" s="1229"/>
      <c r="I45" s="86">
        <v>1338</v>
      </c>
      <c r="J45" s="87">
        <v>1409</v>
      </c>
      <c r="K45" s="87">
        <v>1316</v>
      </c>
      <c r="L45" s="87">
        <v>1323</v>
      </c>
      <c r="M45" s="88">
        <v>1282</v>
      </c>
    </row>
    <row r="46" spans="2:13" ht="27.75" customHeight="1" x14ac:dyDescent="0.15">
      <c r="B46" s="1222"/>
      <c r="C46" s="1223"/>
      <c r="D46" s="89"/>
      <c r="E46" s="1228" t="s">
        <v>30</v>
      </c>
      <c r="F46" s="1228"/>
      <c r="G46" s="1228"/>
      <c r="H46" s="1229"/>
      <c r="I46" s="86" t="s">
        <v>487</v>
      </c>
      <c r="J46" s="87" t="s">
        <v>487</v>
      </c>
      <c r="K46" s="87" t="s">
        <v>487</v>
      </c>
      <c r="L46" s="87" t="s">
        <v>487</v>
      </c>
      <c r="M46" s="88" t="s">
        <v>487</v>
      </c>
    </row>
    <row r="47" spans="2:13" ht="27.75" customHeight="1" x14ac:dyDescent="0.15">
      <c r="B47" s="1222"/>
      <c r="C47" s="1223"/>
      <c r="D47" s="90"/>
      <c r="E47" s="1230" t="s">
        <v>31</v>
      </c>
      <c r="F47" s="1231"/>
      <c r="G47" s="1231"/>
      <c r="H47" s="1232"/>
      <c r="I47" s="86" t="s">
        <v>487</v>
      </c>
      <c r="J47" s="87" t="s">
        <v>487</v>
      </c>
      <c r="K47" s="87" t="s">
        <v>487</v>
      </c>
      <c r="L47" s="87" t="s">
        <v>487</v>
      </c>
      <c r="M47" s="88" t="s">
        <v>487</v>
      </c>
    </row>
    <row r="48" spans="2:13" ht="27.75" customHeight="1" x14ac:dyDescent="0.15">
      <c r="B48" s="1222"/>
      <c r="C48" s="1223"/>
      <c r="D48" s="85"/>
      <c r="E48" s="1228" t="s">
        <v>32</v>
      </c>
      <c r="F48" s="1228"/>
      <c r="G48" s="1228"/>
      <c r="H48" s="1229"/>
      <c r="I48" s="86" t="s">
        <v>487</v>
      </c>
      <c r="J48" s="87" t="s">
        <v>487</v>
      </c>
      <c r="K48" s="87" t="s">
        <v>487</v>
      </c>
      <c r="L48" s="87" t="s">
        <v>487</v>
      </c>
      <c r="M48" s="88" t="s">
        <v>487</v>
      </c>
    </row>
    <row r="49" spans="2:13" ht="27.75" customHeight="1" x14ac:dyDescent="0.15">
      <c r="B49" s="1224"/>
      <c r="C49" s="1225"/>
      <c r="D49" s="85"/>
      <c r="E49" s="1228" t="s">
        <v>33</v>
      </c>
      <c r="F49" s="1228"/>
      <c r="G49" s="1228"/>
      <c r="H49" s="1229"/>
      <c r="I49" s="86" t="s">
        <v>487</v>
      </c>
      <c r="J49" s="87" t="s">
        <v>487</v>
      </c>
      <c r="K49" s="87" t="s">
        <v>487</v>
      </c>
      <c r="L49" s="87" t="s">
        <v>487</v>
      </c>
      <c r="M49" s="88" t="s">
        <v>487</v>
      </c>
    </row>
    <row r="50" spans="2:13" ht="27.75" customHeight="1" x14ac:dyDescent="0.15">
      <c r="B50" s="1233" t="s">
        <v>34</v>
      </c>
      <c r="C50" s="1234"/>
      <c r="D50" s="91"/>
      <c r="E50" s="1228" t="s">
        <v>35</v>
      </c>
      <c r="F50" s="1228"/>
      <c r="G50" s="1228"/>
      <c r="H50" s="1229"/>
      <c r="I50" s="86">
        <v>1476</v>
      </c>
      <c r="J50" s="87">
        <v>1638</v>
      </c>
      <c r="K50" s="87">
        <v>1653</v>
      </c>
      <c r="L50" s="87">
        <v>1595</v>
      </c>
      <c r="M50" s="88">
        <v>2085</v>
      </c>
    </row>
    <row r="51" spans="2:13" ht="27.75" customHeight="1" x14ac:dyDescent="0.15">
      <c r="B51" s="1222"/>
      <c r="C51" s="1223"/>
      <c r="D51" s="85"/>
      <c r="E51" s="1228" t="s">
        <v>36</v>
      </c>
      <c r="F51" s="1228"/>
      <c r="G51" s="1228"/>
      <c r="H51" s="1229"/>
      <c r="I51" s="86">
        <v>33</v>
      </c>
      <c r="J51" s="87">
        <v>30</v>
      </c>
      <c r="K51" s="87">
        <v>27</v>
      </c>
      <c r="L51" s="87">
        <v>23</v>
      </c>
      <c r="M51" s="88">
        <v>20</v>
      </c>
    </row>
    <row r="52" spans="2:13" ht="27.75" customHeight="1" x14ac:dyDescent="0.15">
      <c r="B52" s="1224"/>
      <c r="C52" s="1225"/>
      <c r="D52" s="85"/>
      <c r="E52" s="1228" t="s">
        <v>37</v>
      </c>
      <c r="F52" s="1228"/>
      <c r="G52" s="1228"/>
      <c r="H52" s="1229"/>
      <c r="I52" s="86">
        <v>4595</v>
      </c>
      <c r="J52" s="87">
        <v>4562</v>
      </c>
      <c r="K52" s="87">
        <v>4491</v>
      </c>
      <c r="L52" s="87">
        <v>4418</v>
      </c>
      <c r="M52" s="88">
        <v>4954</v>
      </c>
    </row>
    <row r="53" spans="2:13" ht="27.75" customHeight="1" thickBot="1" x14ac:dyDescent="0.2">
      <c r="B53" s="1235" t="s">
        <v>21</v>
      </c>
      <c r="C53" s="1236"/>
      <c r="D53" s="92"/>
      <c r="E53" s="1237" t="s">
        <v>38</v>
      </c>
      <c r="F53" s="1237"/>
      <c r="G53" s="1237"/>
      <c r="H53" s="1238"/>
      <c r="I53" s="93">
        <v>1732</v>
      </c>
      <c r="J53" s="94">
        <v>1687</v>
      </c>
      <c r="K53" s="94">
        <v>1629</v>
      </c>
      <c r="L53" s="94">
        <v>1840</v>
      </c>
      <c r="M53" s="95">
        <v>990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0" zoomScaleNormal="100" zoomScaleSheetLayoutView="55" workbookViewId="0"/>
  </sheetViews>
  <sheetFormatPr defaultColWidth="0" defaultRowHeight="13.5" customHeight="1" zeroHeight="1" x14ac:dyDescent="0.15"/>
  <cols>
    <col min="1" max="1" width="6.375" style="347" customWidth="1"/>
    <col min="2" max="2" width="18.125" style="347" customWidth="1"/>
    <col min="3" max="3" width="22.625" style="347" customWidth="1"/>
    <col min="4" max="9" width="18.125" style="347" customWidth="1"/>
    <col min="10" max="10" width="22.75" style="347" customWidth="1"/>
    <col min="11" max="15" width="18.125" style="347" customWidth="1"/>
    <col min="16" max="16" width="6.125" style="357" customWidth="1"/>
    <col min="17" max="17" width="5.875" style="356" customWidth="1"/>
    <col min="18" max="18" width="19.125" style="347" hidden="1"/>
    <col min="19" max="23" width="12.625" style="347" hidden="1"/>
    <col min="24" max="257" width="8.625" style="347" hidden="1"/>
    <col min="258" max="263" width="14.875" style="347" hidden="1"/>
    <col min="264" max="265" width="15.875" style="347" hidden="1"/>
    <col min="266" max="271" width="16.125" style="347" hidden="1"/>
    <col min="272" max="272" width="6.125" style="347" hidden="1"/>
    <col min="273" max="273" width="3" style="347" hidden="1"/>
    <col min="274" max="513" width="8.625" style="347" hidden="1"/>
    <col min="514" max="519" width="14.875" style="347" hidden="1"/>
    <col min="520" max="521" width="15.875" style="347" hidden="1"/>
    <col min="522" max="527" width="16.125" style="347" hidden="1"/>
    <col min="528" max="528" width="6.125" style="347" hidden="1"/>
    <col min="529" max="529" width="3" style="347" hidden="1"/>
    <col min="530" max="769" width="8.625" style="347" hidden="1"/>
    <col min="770" max="775" width="14.875" style="347" hidden="1"/>
    <col min="776" max="777" width="15.875" style="347" hidden="1"/>
    <col min="778" max="783" width="16.125" style="347" hidden="1"/>
    <col min="784" max="784" width="6.125" style="347" hidden="1"/>
    <col min="785" max="785" width="3" style="347" hidden="1"/>
    <col min="786" max="1025" width="8.625" style="347" hidden="1"/>
    <col min="1026" max="1031" width="14.875" style="347" hidden="1"/>
    <col min="1032" max="1033" width="15.875" style="347" hidden="1"/>
    <col min="1034" max="1039" width="16.125" style="347" hidden="1"/>
    <col min="1040" max="1040" width="6.125" style="347" hidden="1"/>
    <col min="1041" max="1041" width="3" style="347" hidden="1"/>
    <col min="1042" max="1281" width="8.625" style="347" hidden="1"/>
    <col min="1282" max="1287" width="14.875" style="347" hidden="1"/>
    <col min="1288" max="1289" width="15.875" style="347" hidden="1"/>
    <col min="1290" max="1295" width="16.125" style="347" hidden="1"/>
    <col min="1296" max="1296" width="6.125" style="347" hidden="1"/>
    <col min="1297" max="1297" width="3" style="347" hidden="1"/>
    <col min="1298" max="1537" width="8.625" style="347" hidden="1"/>
    <col min="1538" max="1543" width="14.875" style="347" hidden="1"/>
    <col min="1544" max="1545" width="15.875" style="347" hidden="1"/>
    <col min="1546" max="1551" width="16.125" style="347" hidden="1"/>
    <col min="1552" max="1552" width="6.125" style="347" hidden="1"/>
    <col min="1553" max="1553" width="3" style="347" hidden="1"/>
    <col min="1554" max="1793" width="8.625" style="347" hidden="1"/>
    <col min="1794" max="1799" width="14.875" style="347" hidden="1"/>
    <col min="1800" max="1801" width="15.875" style="347" hidden="1"/>
    <col min="1802" max="1807" width="16.125" style="347" hidden="1"/>
    <col min="1808" max="1808" width="6.125" style="347" hidden="1"/>
    <col min="1809" max="1809" width="3" style="347" hidden="1"/>
    <col min="1810" max="2049" width="8.625" style="347" hidden="1"/>
    <col min="2050" max="2055" width="14.875" style="347" hidden="1"/>
    <col min="2056" max="2057" width="15.875" style="347" hidden="1"/>
    <col min="2058" max="2063" width="16.125" style="347" hidden="1"/>
    <col min="2064" max="2064" width="6.125" style="347" hidden="1"/>
    <col min="2065" max="2065" width="3" style="347" hidden="1"/>
    <col min="2066" max="2305" width="8.625" style="347" hidden="1"/>
    <col min="2306" max="2311" width="14.875" style="347" hidden="1"/>
    <col min="2312" max="2313" width="15.875" style="347" hidden="1"/>
    <col min="2314" max="2319" width="16.125" style="347" hidden="1"/>
    <col min="2320" max="2320" width="6.125" style="347" hidden="1"/>
    <col min="2321" max="2321" width="3" style="347" hidden="1"/>
    <col min="2322" max="2561" width="8.625" style="347" hidden="1"/>
    <col min="2562" max="2567" width="14.875" style="347" hidden="1"/>
    <col min="2568" max="2569" width="15.875" style="347" hidden="1"/>
    <col min="2570" max="2575" width="16.125" style="347" hidden="1"/>
    <col min="2576" max="2576" width="6.125" style="347" hidden="1"/>
    <col min="2577" max="2577" width="3" style="347" hidden="1"/>
    <col min="2578" max="2817" width="8.625" style="347" hidden="1"/>
    <col min="2818" max="2823" width="14.875" style="347" hidden="1"/>
    <col min="2824" max="2825" width="15.875" style="347" hidden="1"/>
    <col min="2826" max="2831" width="16.125" style="347" hidden="1"/>
    <col min="2832" max="2832" width="6.125" style="347" hidden="1"/>
    <col min="2833" max="2833" width="3" style="347" hidden="1"/>
    <col min="2834" max="3073" width="8.625" style="347" hidden="1"/>
    <col min="3074" max="3079" width="14.875" style="347" hidden="1"/>
    <col min="3080" max="3081" width="15.875" style="347" hidden="1"/>
    <col min="3082" max="3087" width="16.125" style="347" hidden="1"/>
    <col min="3088" max="3088" width="6.125" style="347" hidden="1"/>
    <col min="3089" max="3089" width="3" style="347" hidden="1"/>
    <col min="3090" max="3329" width="8.625" style="347" hidden="1"/>
    <col min="3330" max="3335" width="14.875" style="347" hidden="1"/>
    <col min="3336" max="3337" width="15.875" style="347" hidden="1"/>
    <col min="3338" max="3343" width="16.125" style="347" hidden="1"/>
    <col min="3344" max="3344" width="6.125" style="347" hidden="1"/>
    <col min="3345" max="3345" width="3" style="347" hidden="1"/>
    <col min="3346" max="3585" width="8.625" style="347" hidden="1"/>
    <col min="3586" max="3591" width="14.875" style="347" hidden="1"/>
    <col min="3592" max="3593" width="15.875" style="347" hidden="1"/>
    <col min="3594" max="3599" width="16.125" style="347" hidden="1"/>
    <col min="3600" max="3600" width="6.125" style="347" hidden="1"/>
    <col min="3601" max="3601" width="3" style="347" hidden="1"/>
    <col min="3602" max="3841" width="8.625" style="347" hidden="1"/>
    <col min="3842" max="3847" width="14.875" style="347" hidden="1"/>
    <col min="3848" max="3849" width="15.875" style="347" hidden="1"/>
    <col min="3850" max="3855" width="16.125" style="347" hidden="1"/>
    <col min="3856" max="3856" width="6.125" style="347" hidden="1"/>
    <col min="3857" max="3857" width="3" style="347" hidden="1"/>
    <col min="3858" max="4097" width="8.625" style="347" hidden="1"/>
    <col min="4098" max="4103" width="14.875" style="347" hidden="1"/>
    <col min="4104" max="4105" width="15.875" style="347" hidden="1"/>
    <col min="4106" max="4111" width="16.125" style="347" hidden="1"/>
    <col min="4112" max="4112" width="6.125" style="347" hidden="1"/>
    <col min="4113" max="4113" width="3" style="347" hidden="1"/>
    <col min="4114" max="4353" width="8.625" style="347" hidden="1"/>
    <col min="4354" max="4359" width="14.875" style="347" hidden="1"/>
    <col min="4360" max="4361" width="15.875" style="347" hidden="1"/>
    <col min="4362" max="4367" width="16.125" style="347" hidden="1"/>
    <col min="4368" max="4368" width="6.125" style="347" hidden="1"/>
    <col min="4369" max="4369" width="3" style="347" hidden="1"/>
    <col min="4370" max="4609" width="8.625" style="347" hidden="1"/>
    <col min="4610" max="4615" width="14.875" style="347" hidden="1"/>
    <col min="4616" max="4617" width="15.875" style="347" hidden="1"/>
    <col min="4618" max="4623" width="16.125" style="347" hidden="1"/>
    <col min="4624" max="4624" width="6.125" style="347" hidden="1"/>
    <col min="4625" max="4625" width="3" style="347" hidden="1"/>
    <col min="4626" max="4865" width="8.625" style="347" hidden="1"/>
    <col min="4866" max="4871" width="14.875" style="347" hidden="1"/>
    <col min="4872" max="4873" width="15.875" style="347" hidden="1"/>
    <col min="4874" max="4879" width="16.125" style="347" hidden="1"/>
    <col min="4880" max="4880" width="6.125" style="347" hidden="1"/>
    <col min="4881" max="4881" width="3" style="347" hidden="1"/>
    <col min="4882" max="5121" width="8.625" style="347" hidden="1"/>
    <col min="5122" max="5127" width="14.875" style="347" hidden="1"/>
    <col min="5128" max="5129" width="15.875" style="347" hidden="1"/>
    <col min="5130" max="5135" width="16.125" style="347" hidden="1"/>
    <col min="5136" max="5136" width="6.125" style="347" hidden="1"/>
    <col min="5137" max="5137" width="3" style="347" hidden="1"/>
    <col min="5138" max="5377" width="8.625" style="347" hidden="1"/>
    <col min="5378" max="5383" width="14.875" style="347" hidden="1"/>
    <col min="5384" max="5385" width="15.875" style="347" hidden="1"/>
    <col min="5386" max="5391" width="16.125" style="347" hidden="1"/>
    <col min="5392" max="5392" width="6.125" style="347" hidden="1"/>
    <col min="5393" max="5393" width="3" style="347" hidden="1"/>
    <col min="5394" max="5633" width="8.625" style="347" hidden="1"/>
    <col min="5634" max="5639" width="14.875" style="347" hidden="1"/>
    <col min="5640" max="5641" width="15.875" style="347" hidden="1"/>
    <col min="5642" max="5647" width="16.125" style="347" hidden="1"/>
    <col min="5648" max="5648" width="6.125" style="347" hidden="1"/>
    <col min="5649" max="5649" width="3" style="347" hidden="1"/>
    <col min="5650" max="5889" width="8.625" style="347" hidden="1"/>
    <col min="5890" max="5895" width="14.875" style="347" hidden="1"/>
    <col min="5896" max="5897" width="15.875" style="347" hidden="1"/>
    <col min="5898" max="5903" width="16.125" style="347" hidden="1"/>
    <col min="5904" max="5904" width="6.125" style="347" hidden="1"/>
    <col min="5905" max="5905" width="3" style="347" hidden="1"/>
    <col min="5906" max="6145" width="8.625" style="347" hidden="1"/>
    <col min="6146" max="6151" width="14.875" style="347" hidden="1"/>
    <col min="6152" max="6153" width="15.875" style="347" hidden="1"/>
    <col min="6154" max="6159" width="16.125" style="347" hidden="1"/>
    <col min="6160" max="6160" width="6.125" style="347" hidden="1"/>
    <col min="6161" max="6161" width="3" style="347" hidden="1"/>
    <col min="6162" max="6401" width="8.625" style="347" hidden="1"/>
    <col min="6402" max="6407" width="14.875" style="347" hidden="1"/>
    <col min="6408" max="6409" width="15.875" style="347" hidden="1"/>
    <col min="6410" max="6415" width="16.125" style="347" hidden="1"/>
    <col min="6416" max="6416" width="6.125" style="347" hidden="1"/>
    <col min="6417" max="6417" width="3" style="347" hidden="1"/>
    <col min="6418" max="6657" width="8.625" style="347" hidden="1"/>
    <col min="6658" max="6663" width="14.875" style="347" hidden="1"/>
    <col min="6664" max="6665" width="15.875" style="347" hidden="1"/>
    <col min="6666" max="6671" width="16.125" style="347" hidden="1"/>
    <col min="6672" max="6672" width="6.125" style="347" hidden="1"/>
    <col min="6673" max="6673" width="3" style="347" hidden="1"/>
    <col min="6674" max="6913" width="8.625" style="347" hidden="1"/>
    <col min="6914" max="6919" width="14.875" style="347" hidden="1"/>
    <col min="6920" max="6921" width="15.875" style="347" hidden="1"/>
    <col min="6922" max="6927" width="16.125" style="347" hidden="1"/>
    <col min="6928" max="6928" width="6.125" style="347" hidden="1"/>
    <col min="6929" max="6929" width="3" style="347" hidden="1"/>
    <col min="6930" max="7169" width="8.625" style="347" hidden="1"/>
    <col min="7170" max="7175" width="14.875" style="347" hidden="1"/>
    <col min="7176" max="7177" width="15.875" style="347" hidden="1"/>
    <col min="7178" max="7183" width="16.125" style="347" hidden="1"/>
    <col min="7184" max="7184" width="6.125" style="347" hidden="1"/>
    <col min="7185" max="7185" width="3" style="347" hidden="1"/>
    <col min="7186" max="7425" width="8.625" style="347" hidden="1"/>
    <col min="7426" max="7431" width="14.875" style="347" hidden="1"/>
    <col min="7432" max="7433" width="15.875" style="347" hidden="1"/>
    <col min="7434" max="7439" width="16.125" style="347" hidden="1"/>
    <col min="7440" max="7440" width="6.125" style="347" hidden="1"/>
    <col min="7441" max="7441" width="3" style="347" hidden="1"/>
    <col min="7442" max="7681" width="8.625" style="347" hidden="1"/>
    <col min="7682" max="7687" width="14.875" style="347" hidden="1"/>
    <col min="7688" max="7689" width="15.875" style="347" hidden="1"/>
    <col min="7690" max="7695" width="16.125" style="347" hidden="1"/>
    <col min="7696" max="7696" width="6.125" style="347" hidden="1"/>
    <col min="7697" max="7697" width="3" style="347" hidden="1"/>
    <col min="7698" max="7937" width="8.625" style="347" hidden="1"/>
    <col min="7938" max="7943" width="14.875" style="347" hidden="1"/>
    <col min="7944" max="7945" width="15.875" style="347" hidden="1"/>
    <col min="7946" max="7951" width="16.125" style="347" hidden="1"/>
    <col min="7952" max="7952" width="6.125" style="347" hidden="1"/>
    <col min="7953" max="7953" width="3" style="347" hidden="1"/>
    <col min="7954" max="8193" width="8.625" style="347" hidden="1"/>
    <col min="8194" max="8199" width="14.875" style="347" hidden="1"/>
    <col min="8200" max="8201" width="15.875" style="347" hidden="1"/>
    <col min="8202" max="8207" width="16.125" style="347" hidden="1"/>
    <col min="8208" max="8208" width="6.125" style="347" hidden="1"/>
    <col min="8209" max="8209" width="3" style="347" hidden="1"/>
    <col min="8210" max="8449" width="8.625" style="347" hidden="1"/>
    <col min="8450" max="8455" width="14.875" style="347" hidden="1"/>
    <col min="8456" max="8457" width="15.875" style="347" hidden="1"/>
    <col min="8458" max="8463" width="16.125" style="347" hidden="1"/>
    <col min="8464" max="8464" width="6.125" style="347" hidden="1"/>
    <col min="8465" max="8465" width="3" style="347" hidden="1"/>
    <col min="8466" max="8705" width="8.625" style="347" hidden="1"/>
    <col min="8706" max="8711" width="14.875" style="347" hidden="1"/>
    <col min="8712" max="8713" width="15.875" style="347" hidden="1"/>
    <col min="8714" max="8719" width="16.125" style="347" hidden="1"/>
    <col min="8720" max="8720" width="6.125" style="347" hidden="1"/>
    <col min="8721" max="8721" width="3" style="347" hidden="1"/>
    <col min="8722" max="8961" width="8.625" style="347" hidden="1"/>
    <col min="8962" max="8967" width="14.875" style="347" hidden="1"/>
    <col min="8968" max="8969" width="15.875" style="347" hidden="1"/>
    <col min="8970" max="8975" width="16.125" style="347" hidden="1"/>
    <col min="8976" max="8976" width="6.125" style="347" hidden="1"/>
    <col min="8977" max="8977" width="3" style="347" hidden="1"/>
    <col min="8978" max="9217" width="8.625" style="347" hidden="1"/>
    <col min="9218" max="9223" width="14.875" style="347" hidden="1"/>
    <col min="9224" max="9225" width="15.875" style="347" hidden="1"/>
    <col min="9226" max="9231" width="16.125" style="347" hidden="1"/>
    <col min="9232" max="9232" width="6.125" style="347" hidden="1"/>
    <col min="9233" max="9233" width="3" style="347" hidden="1"/>
    <col min="9234" max="9473" width="8.625" style="347" hidden="1"/>
    <col min="9474" max="9479" width="14.875" style="347" hidden="1"/>
    <col min="9480" max="9481" width="15.875" style="347" hidden="1"/>
    <col min="9482" max="9487" width="16.125" style="347" hidden="1"/>
    <col min="9488" max="9488" width="6.125" style="347" hidden="1"/>
    <col min="9489" max="9489" width="3" style="347" hidden="1"/>
    <col min="9490" max="9729" width="8.625" style="347" hidden="1"/>
    <col min="9730" max="9735" width="14.875" style="347" hidden="1"/>
    <col min="9736" max="9737" width="15.875" style="347" hidden="1"/>
    <col min="9738" max="9743" width="16.125" style="347" hidden="1"/>
    <col min="9744" max="9744" width="6.125" style="347" hidden="1"/>
    <col min="9745" max="9745" width="3" style="347" hidden="1"/>
    <col min="9746" max="9985" width="8.625" style="347" hidden="1"/>
    <col min="9986" max="9991" width="14.875" style="347" hidden="1"/>
    <col min="9992" max="9993" width="15.875" style="347" hidden="1"/>
    <col min="9994" max="9999" width="16.125" style="347" hidden="1"/>
    <col min="10000" max="10000" width="6.125" style="347" hidden="1"/>
    <col min="10001" max="10001" width="3" style="347" hidden="1"/>
    <col min="10002" max="10241" width="8.625" style="347" hidden="1"/>
    <col min="10242" max="10247" width="14.875" style="347" hidden="1"/>
    <col min="10248" max="10249" width="15.875" style="347" hidden="1"/>
    <col min="10250" max="10255" width="16.125" style="347" hidden="1"/>
    <col min="10256" max="10256" width="6.125" style="347" hidden="1"/>
    <col min="10257" max="10257" width="3" style="347" hidden="1"/>
    <col min="10258" max="10497" width="8.625" style="347" hidden="1"/>
    <col min="10498" max="10503" width="14.875" style="347" hidden="1"/>
    <col min="10504" max="10505" width="15.875" style="347" hidden="1"/>
    <col min="10506" max="10511" width="16.125" style="347" hidden="1"/>
    <col min="10512" max="10512" width="6.125" style="347" hidden="1"/>
    <col min="10513" max="10513" width="3" style="347" hidden="1"/>
    <col min="10514" max="10753" width="8.625" style="347" hidden="1"/>
    <col min="10754" max="10759" width="14.875" style="347" hidden="1"/>
    <col min="10760" max="10761" width="15.875" style="347" hidden="1"/>
    <col min="10762" max="10767" width="16.125" style="347" hidden="1"/>
    <col min="10768" max="10768" width="6.125" style="347" hidden="1"/>
    <col min="10769" max="10769" width="3" style="347" hidden="1"/>
    <col min="10770" max="11009" width="8.625" style="347" hidden="1"/>
    <col min="11010" max="11015" width="14.875" style="347" hidden="1"/>
    <col min="11016" max="11017" width="15.875" style="347" hidden="1"/>
    <col min="11018" max="11023" width="16.125" style="347" hidden="1"/>
    <col min="11024" max="11024" width="6.125" style="347" hidden="1"/>
    <col min="11025" max="11025" width="3" style="347" hidden="1"/>
    <col min="11026" max="11265" width="8.625" style="347" hidden="1"/>
    <col min="11266" max="11271" width="14.875" style="347" hidden="1"/>
    <col min="11272" max="11273" width="15.875" style="347" hidden="1"/>
    <col min="11274" max="11279" width="16.125" style="347" hidden="1"/>
    <col min="11280" max="11280" width="6.125" style="347" hidden="1"/>
    <col min="11281" max="11281" width="3" style="347" hidden="1"/>
    <col min="11282" max="11521" width="8.625" style="347" hidden="1"/>
    <col min="11522" max="11527" width="14.875" style="347" hidden="1"/>
    <col min="11528" max="11529" width="15.875" style="347" hidden="1"/>
    <col min="11530" max="11535" width="16.125" style="347" hidden="1"/>
    <col min="11536" max="11536" width="6.125" style="347" hidden="1"/>
    <col min="11537" max="11537" width="3" style="347" hidden="1"/>
    <col min="11538" max="11777" width="8.625" style="347" hidden="1"/>
    <col min="11778" max="11783" width="14.875" style="347" hidden="1"/>
    <col min="11784" max="11785" width="15.875" style="347" hidden="1"/>
    <col min="11786" max="11791" width="16.125" style="347" hidden="1"/>
    <col min="11792" max="11792" width="6.125" style="347" hidden="1"/>
    <col min="11793" max="11793" width="3" style="347" hidden="1"/>
    <col min="11794" max="12033" width="8.625" style="347" hidden="1"/>
    <col min="12034" max="12039" width="14.875" style="347" hidden="1"/>
    <col min="12040" max="12041" width="15.875" style="347" hidden="1"/>
    <col min="12042" max="12047" width="16.125" style="347" hidden="1"/>
    <col min="12048" max="12048" width="6.125" style="347" hidden="1"/>
    <col min="12049" max="12049" width="3" style="347" hidden="1"/>
    <col min="12050" max="12289" width="8.625" style="347" hidden="1"/>
    <col min="12290" max="12295" width="14.875" style="347" hidden="1"/>
    <col min="12296" max="12297" width="15.875" style="347" hidden="1"/>
    <col min="12298" max="12303" width="16.125" style="347" hidden="1"/>
    <col min="12304" max="12304" width="6.125" style="347" hidden="1"/>
    <col min="12305" max="12305" width="3" style="347" hidden="1"/>
    <col min="12306" max="12545" width="8.625" style="347" hidden="1"/>
    <col min="12546" max="12551" width="14.875" style="347" hidden="1"/>
    <col min="12552" max="12553" width="15.875" style="347" hidden="1"/>
    <col min="12554" max="12559" width="16.125" style="347" hidden="1"/>
    <col min="12560" max="12560" width="6.125" style="347" hidden="1"/>
    <col min="12561" max="12561" width="3" style="347" hidden="1"/>
    <col min="12562" max="12801" width="8.625" style="347" hidden="1"/>
    <col min="12802" max="12807" width="14.875" style="347" hidden="1"/>
    <col min="12808" max="12809" width="15.875" style="347" hidden="1"/>
    <col min="12810" max="12815" width="16.125" style="347" hidden="1"/>
    <col min="12816" max="12816" width="6.125" style="347" hidden="1"/>
    <col min="12817" max="12817" width="3" style="347" hidden="1"/>
    <col min="12818" max="13057" width="8.625" style="347" hidden="1"/>
    <col min="13058" max="13063" width="14.875" style="347" hidden="1"/>
    <col min="13064" max="13065" width="15.875" style="347" hidden="1"/>
    <col min="13066" max="13071" width="16.125" style="347" hidden="1"/>
    <col min="13072" max="13072" width="6.125" style="347" hidden="1"/>
    <col min="13073" max="13073" width="3" style="347" hidden="1"/>
    <col min="13074" max="13313" width="8.625" style="347" hidden="1"/>
    <col min="13314" max="13319" width="14.875" style="347" hidden="1"/>
    <col min="13320" max="13321" width="15.875" style="347" hidden="1"/>
    <col min="13322" max="13327" width="16.125" style="347" hidden="1"/>
    <col min="13328" max="13328" width="6.125" style="347" hidden="1"/>
    <col min="13329" max="13329" width="3" style="347" hidden="1"/>
    <col min="13330" max="13569" width="8.625" style="347" hidden="1"/>
    <col min="13570" max="13575" width="14.875" style="347" hidden="1"/>
    <col min="13576" max="13577" width="15.875" style="347" hidden="1"/>
    <col min="13578" max="13583" width="16.125" style="347" hidden="1"/>
    <col min="13584" max="13584" width="6.125" style="347" hidden="1"/>
    <col min="13585" max="13585" width="3" style="347" hidden="1"/>
    <col min="13586" max="13825" width="8.625" style="347" hidden="1"/>
    <col min="13826" max="13831" width="14.875" style="347" hidden="1"/>
    <col min="13832" max="13833" width="15.875" style="347" hidden="1"/>
    <col min="13834" max="13839" width="16.125" style="347" hidden="1"/>
    <col min="13840" max="13840" width="6.125" style="347" hidden="1"/>
    <col min="13841" max="13841" width="3" style="347" hidden="1"/>
    <col min="13842" max="14081" width="8.625" style="347" hidden="1"/>
    <col min="14082" max="14087" width="14.875" style="347" hidden="1"/>
    <col min="14088" max="14089" width="15.875" style="347" hidden="1"/>
    <col min="14090" max="14095" width="16.125" style="347" hidden="1"/>
    <col min="14096" max="14096" width="6.125" style="347" hidden="1"/>
    <col min="14097" max="14097" width="3" style="347" hidden="1"/>
    <col min="14098" max="14337" width="8.625" style="347" hidden="1"/>
    <col min="14338" max="14343" width="14.875" style="347" hidden="1"/>
    <col min="14344" max="14345" width="15.875" style="347" hidden="1"/>
    <col min="14346" max="14351" width="16.125" style="347" hidden="1"/>
    <col min="14352" max="14352" width="6.125" style="347" hidden="1"/>
    <col min="14353" max="14353" width="3" style="347" hidden="1"/>
    <col min="14354" max="14593" width="8.625" style="347" hidden="1"/>
    <col min="14594" max="14599" width="14.875" style="347" hidden="1"/>
    <col min="14600" max="14601" width="15.875" style="347" hidden="1"/>
    <col min="14602" max="14607" width="16.125" style="347" hidden="1"/>
    <col min="14608" max="14608" width="6.125" style="347" hidden="1"/>
    <col min="14609" max="14609" width="3" style="347" hidden="1"/>
    <col min="14610" max="14849" width="8.625" style="347" hidden="1"/>
    <col min="14850" max="14855" width="14.875" style="347" hidden="1"/>
    <col min="14856" max="14857" width="15.875" style="347" hidden="1"/>
    <col min="14858" max="14863" width="16.125" style="347" hidden="1"/>
    <col min="14864" max="14864" width="6.125" style="347" hidden="1"/>
    <col min="14865" max="14865" width="3" style="347" hidden="1"/>
    <col min="14866" max="15105" width="8.625" style="347" hidden="1"/>
    <col min="15106" max="15111" width="14.875" style="347" hidden="1"/>
    <col min="15112" max="15113" width="15.875" style="347" hidden="1"/>
    <col min="15114" max="15119" width="16.125" style="347" hidden="1"/>
    <col min="15120" max="15120" width="6.125" style="347" hidden="1"/>
    <col min="15121" max="15121" width="3" style="347" hidden="1"/>
    <col min="15122" max="15361" width="8.625" style="347" hidden="1"/>
    <col min="15362" max="15367" width="14.875" style="347" hidden="1"/>
    <col min="15368" max="15369" width="15.875" style="347" hidden="1"/>
    <col min="15370" max="15375" width="16.125" style="347" hidden="1"/>
    <col min="15376" max="15376" width="6.125" style="347" hidden="1"/>
    <col min="15377" max="15377" width="3" style="347" hidden="1"/>
    <col min="15378" max="15617" width="8.625" style="347" hidden="1"/>
    <col min="15618" max="15623" width="14.875" style="347" hidden="1"/>
    <col min="15624" max="15625" width="15.875" style="347" hidden="1"/>
    <col min="15626" max="15631" width="16.125" style="347" hidden="1"/>
    <col min="15632" max="15632" width="6.125" style="347" hidden="1"/>
    <col min="15633" max="15633" width="3" style="347" hidden="1"/>
    <col min="15634" max="15873" width="8.625" style="347" hidden="1"/>
    <col min="15874" max="15879" width="14.875" style="347" hidden="1"/>
    <col min="15880" max="15881" width="15.875" style="347" hidden="1"/>
    <col min="15882" max="15887" width="16.125" style="347" hidden="1"/>
    <col min="15888" max="15888" width="6.125" style="347" hidden="1"/>
    <col min="15889" max="15889" width="3" style="347" hidden="1"/>
    <col min="15890" max="16129" width="8.625" style="347" hidden="1"/>
    <col min="16130" max="16135" width="14.875" style="347" hidden="1"/>
    <col min="16136" max="16137" width="15.875" style="347" hidden="1"/>
    <col min="16138" max="16143" width="16.125" style="347" hidden="1"/>
    <col min="16144" max="16144" width="6.125" style="347" hidden="1"/>
    <col min="16145" max="16145" width="3" style="347" hidden="1"/>
    <col min="16146" max="16384" width="8.625" style="347" hidden="1"/>
  </cols>
  <sheetData>
    <row r="1" spans="1:51" ht="42.75" customHeight="1" x14ac:dyDescent="0.15">
      <c r="A1" s="345"/>
      <c r="B1" s="346"/>
      <c r="P1" s="348"/>
      <c r="Q1" s="348"/>
    </row>
    <row r="2" spans="1:51" ht="25.5" x14ac:dyDescent="0.25">
      <c r="A2" s="345"/>
      <c r="C2" s="349"/>
      <c r="P2" s="348"/>
      <c r="Q2" s="348"/>
    </row>
    <row r="3" spans="1:51" ht="25.5" x14ac:dyDescent="0.25">
      <c r="A3" s="345"/>
      <c r="C3" s="349"/>
      <c r="P3" s="348"/>
      <c r="Q3" s="348"/>
    </row>
    <row r="4" spans="1:51" s="350" customFormat="1" x14ac:dyDescent="0.15">
      <c r="A4" s="345"/>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row>
    <row r="5" spans="1:51" s="350" customFormat="1" x14ac:dyDescent="0.15">
      <c r="A5" s="345"/>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row>
    <row r="6" spans="1:51" s="350" customFormat="1" x14ac:dyDescent="0.15">
      <c r="A6" s="345"/>
      <c r="B6" s="345"/>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row>
    <row r="7" spans="1:51" s="350" customFormat="1" x14ac:dyDescent="0.15">
      <c r="A7" s="345"/>
      <c r="B7" s="345"/>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row>
    <row r="8" spans="1:51" s="350" customFormat="1" x14ac:dyDescent="0.15">
      <c r="A8" s="345"/>
      <c r="B8" s="345"/>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row>
    <row r="9" spans="1:51" s="350" customFormat="1" x14ac:dyDescent="0.15">
      <c r="A9" s="345"/>
      <c r="B9" s="345"/>
      <c r="C9" s="345"/>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row>
    <row r="10" spans="1:51" s="350" customFormat="1" x14ac:dyDescent="0.15">
      <c r="A10" s="345"/>
      <c r="B10" s="345"/>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Y10" s="350" t="s">
        <v>566</v>
      </c>
    </row>
    <row r="11" spans="1:51" s="350" customFormat="1" x14ac:dyDescent="0.15">
      <c r="A11" s="345"/>
      <c r="B11" s="345"/>
      <c r="C11" s="345"/>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row>
    <row r="12" spans="1:51" s="350" customFormat="1" x14ac:dyDescent="0.15">
      <c r="A12" s="345"/>
      <c r="B12" s="345"/>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Y12" s="350" t="s">
        <v>566</v>
      </c>
    </row>
    <row r="13" spans="1:51" s="350" customFormat="1" x14ac:dyDescent="0.15">
      <c r="A13" s="345"/>
      <c r="B13" s="345"/>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row>
    <row r="14" spans="1:51" s="350" customFormat="1" ht="14.25" customHeight="1" x14ac:dyDescent="0.15">
      <c r="A14" s="345"/>
      <c r="B14" s="345"/>
      <c r="C14" s="345"/>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row>
    <row r="15" spans="1:51" s="350" customFormat="1" x14ac:dyDescent="0.15">
      <c r="A15" s="347"/>
      <c r="B15" s="345"/>
      <c r="C15" s="345"/>
      <c r="D15" s="345"/>
      <c r="E15" s="345"/>
      <c r="F15" s="345"/>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row>
    <row r="16" spans="1:51" s="350" customFormat="1" x14ac:dyDescent="0.15">
      <c r="A16" s="347"/>
      <c r="B16" s="345"/>
      <c r="C16" s="345"/>
      <c r="D16" s="345"/>
      <c r="E16" s="345"/>
      <c r="F16" s="345"/>
      <c r="G16" s="345"/>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row>
    <row r="17" spans="1:259" s="350" customFormat="1" x14ac:dyDescent="0.15">
      <c r="A17" s="347"/>
      <c r="B17" s="345"/>
      <c r="C17" s="345"/>
      <c r="D17" s="345"/>
      <c r="E17" s="345"/>
      <c r="F17" s="345"/>
      <c r="G17" s="345"/>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row>
    <row r="18" spans="1:259" s="350" customFormat="1" x14ac:dyDescent="0.15">
      <c r="A18" s="347"/>
      <c r="B18" s="345"/>
      <c r="C18" s="345"/>
      <c r="D18" s="345"/>
      <c r="E18" s="345"/>
      <c r="F18" s="345"/>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row>
    <row r="19" spans="1:259" x14ac:dyDescent="0.15">
      <c r="P19" s="348"/>
      <c r="Q19" s="348"/>
    </row>
    <row r="20" spans="1:259" x14ac:dyDescent="0.15">
      <c r="P20" s="348"/>
      <c r="Q20" s="348"/>
    </row>
    <row r="21" spans="1:259" ht="17.25" x14ac:dyDescent="0.15">
      <c r="B21" s="351"/>
      <c r="C21" s="352"/>
      <c r="D21" s="352"/>
      <c r="E21" s="352"/>
      <c r="F21" s="352"/>
      <c r="G21" s="352"/>
      <c r="H21" s="352"/>
      <c r="I21" s="352"/>
      <c r="J21" s="352"/>
      <c r="K21" s="352"/>
      <c r="L21" s="352"/>
      <c r="M21" s="352"/>
      <c r="N21" s="353"/>
      <c r="O21" s="352"/>
      <c r="P21" s="354"/>
      <c r="Q21" s="348"/>
      <c r="IY21" s="355"/>
    </row>
    <row r="22" spans="1:259" ht="17.25" x14ac:dyDescent="0.15">
      <c r="B22" s="356"/>
      <c r="IY22" s="358"/>
    </row>
    <row r="23" spans="1:259" x14ac:dyDescent="0.15">
      <c r="B23" s="356"/>
    </row>
    <row r="24" spans="1:259" x14ac:dyDescent="0.15">
      <c r="B24" s="356"/>
    </row>
    <row r="25" spans="1:259" x14ac:dyDescent="0.15">
      <c r="B25" s="356"/>
    </row>
    <row r="26" spans="1:259" x14ac:dyDescent="0.15">
      <c r="B26" s="356"/>
    </row>
    <row r="27" spans="1:259" x14ac:dyDescent="0.15">
      <c r="B27" s="356"/>
    </row>
    <row r="28" spans="1:259" x14ac:dyDescent="0.15">
      <c r="B28" s="356"/>
    </row>
    <row r="29" spans="1:259" x14ac:dyDescent="0.15">
      <c r="B29" s="356"/>
    </row>
    <row r="30" spans="1:259" x14ac:dyDescent="0.15">
      <c r="B30" s="356"/>
    </row>
    <row r="31" spans="1:259" x14ac:dyDescent="0.15">
      <c r="B31" s="356"/>
    </row>
    <row r="32" spans="1:259" x14ac:dyDescent="0.15">
      <c r="B32" s="356"/>
    </row>
    <row r="33" spans="2:17" x14ac:dyDescent="0.15">
      <c r="B33" s="356"/>
    </row>
    <row r="34" spans="2:17" x14ac:dyDescent="0.15">
      <c r="B34" s="356"/>
    </row>
    <row r="35" spans="2:17" x14ac:dyDescent="0.15">
      <c r="B35" s="356"/>
    </row>
    <row r="36" spans="2:17" x14ac:dyDescent="0.15">
      <c r="B36" s="356"/>
    </row>
    <row r="37" spans="2:17" x14ac:dyDescent="0.15">
      <c r="B37" s="356"/>
    </row>
    <row r="38" spans="2:17" x14ac:dyDescent="0.15">
      <c r="B38" s="356"/>
    </row>
    <row r="39" spans="2:17" x14ac:dyDescent="0.15">
      <c r="B39" s="359"/>
      <c r="C39" s="360"/>
      <c r="D39" s="360"/>
      <c r="E39" s="360"/>
      <c r="F39" s="360"/>
      <c r="G39" s="360"/>
      <c r="H39" s="360"/>
      <c r="I39" s="360"/>
      <c r="J39" s="360"/>
      <c r="K39" s="360"/>
      <c r="L39" s="360"/>
      <c r="M39" s="360"/>
      <c r="N39" s="360"/>
      <c r="O39" s="360"/>
      <c r="P39" s="361"/>
    </row>
    <row r="40" spans="2:17" x14ac:dyDescent="0.15">
      <c r="B40" s="362"/>
      <c r="C40" s="348"/>
      <c r="D40" s="348"/>
      <c r="E40" s="348"/>
      <c r="F40" s="348"/>
      <c r="G40" s="348"/>
      <c r="H40" s="348"/>
      <c r="I40" s="348"/>
      <c r="J40" s="348"/>
      <c r="K40" s="348"/>
      <c r="L40" s="348"/>
      <c r="M40" s="348"/>
      <c r="N40" s="348"/>
      <c r="O40" s="348"/>
      <c r="P40" s="362"/>
      <c r="Q40" s="348"/>
    </row>
    <row r="41" spans="2:17" ht="17.25" x14ac:dyDescent="0.15">
      <c r="B41" s="363" t="s">
        <v>567</v>
      </c>
      <c r="C41" s="352"/>
      <c r="D41" s="352"/>
      <c r="E41" s="352"/>
      <c r="F41" s="352"/>
      <c r="G41" s="352"/>
      <c r="H41" s="352"/>
      <c r="I41" s="352"/>
      <c r="J41" s="352"/>
      <c r="K41" s="352"/>
      <c r="L41" s="352"/>
      <c r="M41" s="352"/>
      <c r="N41" s="352"/>
      <c r="O41" s="352"/>
      <c r="P41" s="354"/>
    </row>
    <row r="42" spans="2:17" x14ac:dyDescent="0.15">
      <c r="B42" s="356"/>
      <c r="C42" s="348"/>
      <c r="D42" s="348"/>
      <c r="E42" s="348"/>
      <c r="F42" s="348"/>
      <c r="G42" s="364" t="s">
        <v>568</v>
      </c>
      <c r="I42" s="365"/>
      <c r="J42" s="365"/>
      <c r="K42" s="365"/>
      <c r="L42" s="348"/>
      <c r="M42" s="348"/>
      <c r="N42" s="348"/>
      <c r="O42" s="348"/>
    </row>
    <row r="43" spans="2:17" x14ac:dyDescent="0.15">
      <c r="B43" s="356"/>
      <c r="C43" s="348"/>
      <c r="D43" s="348"/>
      <c r="E43" s="348"/>
      <c r="F43" s="348"/>
      <c r="G43" s="1239" t="s">
        <v>569</v>
      </c>
      <c r="H43" s="1240"/>
      <c r="I43" s="1240"/>
      <c r="J43" s="1240"/>
      <c r="K43" s="1240"/>
      <c r="L43" s="1240"/>
      <c r="M43" s="1240"/>
      <c r="N43" s="1240"/>
      <c r="O43" s="1241"/>
    </row>
    <row r="44" spans="2:17" x14ac:dyDescent="0.15">
      <c r="B44" s="356"/>
      <c r="C44" s="348"/>
      <c r="D44" s="348"/>
      <c r="E44" s="348"/>
      <c r="F44" s="348"/>
      <c r="G44" s="1242"/>
      <c r="H44" s="1243"/>
      <c r="I44" s="1243"/>
      <c r="J44" s="1243"/>
      <c r="K44" s="1243"/>
      <c r="L44" s="1243"/>
      <c r="M44" s="1243"/>
      <c r="N44" s="1243"/>
      <c r="O44" s="1244"/>
    </row>
    <row r="45" spans="2:17" x14ac:dyDescent="0.15">
      <c r="B45" s="356"/>
      <c r="C45" s="348"/>
      <c r="D45" s="348"/>
      <c r="E45" s="348"/>
      <c r="F45" s="348"/>
      <c r="G45" s="1242"/>
      <c r="H45" s="1243"/>
      <c r="I45" s="1243"/>
      <c r="J45" s="1243"/>
      <c r="K45" s="1243"/>
      <c r="L45" s="1243"/>
      <c r="M45" s="1243"/>
      <c r="N45" s="1243"/>
      <c r="O45" s="1244"/>
    </row>
    <row r="46" spans="2:17" x14ac:dyDescent="0.15">
      <c r="B46" s="356"/>
      <c r="C46" s="348"/>
      <c r="D46" s="348"/>
      <c r="E46" s="348"/>
      <c r="F46" s="348"/>
      <c r="G46" s="1242"/>
      <c r="H46" s="1243"/>
      <c r="I46" s="1243"/>
      <c r="J46" s="1243"/>
      <c r="K46" s="1243"/>
      <c r="L46" s="1243"/>
      <c r="M46" s="1243"/>
      <c r="N46" s="1243"/>
      <c r="O46" s="1244"/>
    </row>
    <row r="47" spans="2:17" x14ac:dyDescent="0.15">
      <c r="B47" s="356"/>
      <c r="C47" s="348"/>
      <c r="D47" s="348"/>
      <c r="E47" s="348"/>
      <c r="F47" s="348"/>
      <c r="G47" s="1245"/>
      <c r="H47" s="1246"/>
      <c r="I47" s="1246"/>
      <c r="J47" s="1246"/>
      <c r="K47" s="1246"/>
      <c r="L47" s="1246"/>
      <c r="M47" s="1246"/>
      <c r="N47" s="1246"/>
      <c r="O47" s="1247"/>
    </row>
    <row r="48" spans="2:17" x14ac:dyDescent="0.15">
      <c r="B48" s="356"/>
      <c r="C48" s="348"/>
      <c r="D48" s="348"/>
      <c r="E48" s="348"/>
      <c r="F48" s="348"/>
      <c r="G48" s="348"/>
      <c r="H48" s="366"/>
      <c r="I48" s="366"/>
      <c r="J48" s="366"/>
    </row>
    <row r="49" spans="1:17" x14ac:dyDescent="0.15">
      <c r="B49" s="356"/>
      <c r="C49" s="348"/>
      <c r="D49" s="348"/>
      <c r="E49" s="348"/>
      <c r="F49" s="348"/>
      <c r="G49" s="347" t="s">
        <v>570</v>
      </c>
    </row>
    <row r="50" spans="1:17" x14ac:dyDescent="0.15">
      <c r="B50" s="356"/>
      <c r="C50" s="348"/>
      <c r="D50" s="348"/>
      <c r="E50" s="348"/>
      <c r="F50" s="348"/>
      <c r="G50" s="1248"/>
      <c r="H50" s="1249"/>
      <c r="I50" s="1249"/>
      <c r="J50" s="1250"/>
      <c r="K50" s="367" t="s">
        <v>526</v>
      </c>
      <c r="L50" s="367" t="s">
        <v>527</v>
      </c>
      <c r="M50" s="367" t="s">
        <v>528</v>
      </c>
      <c r="N50" s="367" t="s">
        <v>529</v>
      </c>
      <c r="O50" s="367" t="s">
        <v>530</v>
      </c>
    </row>
    <row r="51" spans="1:17" x14ac:dyDescent="0.15">
      <c r="B51" s="356"/>
      <c r="C51" s="348"/>
      <c r="D51" s="348"/>
      <c r="E51" s="348"/>
      <c r="F51" s="348"/>
      <c r="G51" s="1251" t="s">
        <v>571</v>
      </c>
      <c r="H51" s="1252"/>
      <c r="I51" s="1257" t="s">
        <v>572</v>
      </c>
      <c r="J51" s="1257"/>
      <c r="K51" s="1259"/>
      <c r="L51" s="1259"/>
      <c r="M51" s="1259"/>
      <c r="N51" s="1260">
        <v>65.3</v>
      </c>
      <c r="O51" s="1259"/>
    </row>
    <row r="52" spans="1:17" x14ac:dyDescent="0.15">
      <c r="B52" s="356"/>
      <c r="C52" s="348"/>
      <c r="D52" s="348"/>
      <c r="E52" s="348"/>
      <c r="F52" s="348"/>
      <c r="G52" s="1253"/>
      <c r="H52" s="1254"/>
      <c r="I52" s="1258"/>
      <c r="J52" s="1258"/>
      <c r="K52" s="1260"/>
      <c r="L52" s="1260"/>
      <c r="M52" s="1260"/>
      <c r="N52" s="1260"/>
      <c r="O52" s="1260"/>
    </row>
    <row r="53" spans="1:17" x14ac:dyDescent="0.15">
      <c r="A53" s="368"/>
      <c r="B53" s="356"/>
      <c r="C53" s="348"/>
      <c r="D53" s="348"/>
      <c r="E53" s="348"/>
      <c r="F53" s="348"/>
      <c r="G53" s="1253"/>
      <c r="H53" s="1254"/>
      <c r="I53" s="1261" t="s">
        <v>573</v>
      </c>
      <c r="J53" s="1261"/>
      <c r="K53" s="1268"/>
      <c r="L53" s="1268"/>
      <c r="M53" s="1268"/>
      <c r="N53" s="1270">
        <v>64.3</v>
      </c>
      <c r="O53" s="1268"/>
    </row>
    <row r="54" spans="1:17" x14ac:dyDescent="0.15">
      <c r="A54" s="368"/>
      <c r="B54" s="356"/>
      <c r="C54" s="348"/>
      <c r="D54" s="348"/>
      <c r="E54" s="348"/>
      <c r="F54" s="348"/>
      <c r="G54" s="1255"/>
      <c r="H54" s="1256"/>
      <c r="I54" s="1261"/>
      <c r="J54" s="1261"/>
      <c r="K54" s="1269"/>
      <c r="L54" s="1269"/>
      <c r="M54" s="1269"/>
      <c r="N54" s="1269"/>
      <c r="O54" s="1269"/>
    </row>
    <row r="55" spans="1:17" x14ac:dyDescent="0.15">
      <c r="A55" s="368"/>
      <c r="B55" s="356"/>
      <c r="C55" s="348"/>
      <c r="D55" s="348"/>
      <c r="E55" s="348"/>
      <c r="F55" s="348"/>
      <c r="G55" s="1262" t="s">
        <v>574</v>
      </c>
      <c r="H55" s="1263"/>
      <c r="I55" s="1261" t="s">
        <v>572</v>
      </c>
      <c r="J55" s="1261"/>
      <c r="K55" s="1259"/>
      <c r="L55" s="1259"/>
      <c r="M55" s="1259"/>
      <c r="N55" s="1260">
        <v>27</v>
      </c>
      <c r="O55" s="1259"/>
    </row>
    <row r="56" spans="1:17" x14ac:dyDescent="0.15">
      <c r="A56" s="368"/>
      <c r="B56" s="356"/>
      <c r="C56" s="348"/>
      <c r="D56" s="348"/>
      <c r="E56" s="348"/>
      <c r="F56" s="348"/>
      <c r="G56" s="1264"/>
      <c r="H56" s="1265"/>
      <c r="I56" s="1261"/>
      <c r="J56" s="1261"/>
      <c r="K56" s="1260"/>
      <c r="L56" s="1260"/>
      <c r="M56" s="1260"/>
      <c r="N56" s="1260"/>
      <c r="O56" s="1260"/>
    </row>
    <row r="57" spans="1:17" s="368" customFormat="1" x14ac:dyDescent="0.15">
      <c r="B57" s="369"/>
      <c r="C57" s="365"/>
      <c r="D57" s="365"/>
      <c r="E57" s="365"/>
      <c r="F57" s="365"/>
      <c r="G57" s="1264"/>
      <c r="H57" s="1265"/>
      <c r="I57" s="1271" t="s">
        <v>575</v>
      </c>
      <c r="J57" s="1271"/>
      <c r="K57" s="1268"/>
      <c r="L57" s="1268"/>
      <c r="M57" s="1268"/>
      <c r="N57" s="1270">
        <v>52.9</v>
      </c>
      <c r="O57" s="1268"/>
      <c r="P57" s="370"/>
      <c r="Q57" s="369"/>
    </row>
    <row r="58" spans="1:17" s="368" customFormat="1" x14ac:dyDescent="0.15">
      <c r="A58" s="347"/>
      <c r="B58" s="369"/>
      <c r="C58" s="365"/>
      <c r="D58" s="365"/>
      <c r="E58" s="365"/>
      <c r="F58" s="365"/>
      <c r="G58" s="1266"/>
      <c r="H58" s="1267"/>
      <c r="I58" s="1271"/>
      <c r="J58" s="1271"/>
      <c r="K58" s="1269"/>
      <c r="L58" s="1269"/>
      <c r="M58" s="1269"/>
      <c r="N58" s="1269"/>
      <c r="O58" s="1269"/>
      <c r="P58" s="370"/>
      <c r="Q58" s="369"/>
    </row>
    <row r="59" spans="1:17" s="368" customFormat="1" x14ac:dyDescent="0.15">
      <c r="A59" s="347"/>
      <c r="B59" s="369"/>
      <c r="C59" s="365"/>
      <c r="D59" s="365"/>
      <c r="E59" s="365"/>
      <c r="F59" s="365"/>
      <c r="G59" s="365"/>
      <c r="H59" s="365"/>
      <c r="I59" s="365"/>
      <c r="J59" s="365"/>
      <c r="K59" s="371"/>
      <c r="L59" s="371"/>
      <c r="M59" s="371"/>
      <c r="N59" s="371"/>
      <c r="O59" s="371"/>
      <c r="P59" s="370"/>
      <c r="Q59" s="369"/>
    </row>
    <row r="60" spans="1:17" s="368" customFormat="1" x14ac:dyDescent="0.15">
      <c r="A60" s="347"/>
      <c r="B60" s="369"/>
      <c r="C60" s="365"/>
      <c r="D60" s="365"/>
      <c r="E60" s="365"/>
      <c r="F60" s="365"/>
      <c r="G60" s="365"/>
      <c r="H60" s="365"/>
      <c r="I60" s="365"/>
      <c r="J60" s="365"/>
      <c r="K60" s="371"/>
      <c r="L60" s="371"/>
      <c r="M60" s="371"/>
      <c r="N60" s="371"/>
      <c r="O60" s="371"/>
      <c r="P60" s="370"/>
      <c r="Q60" s="369"/>
    </row>
    <row r="61" spans="1:17" s="368" customFormat="1" x14ac:dyDescent="0.15">
      <c r="A61" s="347"/>
      <c r="B61" s="372"/>
      <c r="C61" s="373"/>
      <c r="D61" s="373"/>
      <c r="E61" s="373"/>
      <c r="F61" s="373"/>
      <c r="G61" s="373"/>
      <c r="H61" s="373"/>
      <c r="I61" s="373"/>
      <c r="J61" s="373"/>
      <c r="K61" s="373"/>
      <c r="L61" s="373"/>
      <c r="M61" s="374"/>
      <c r="N61" s="374"/>
      <c r="O61" s="374"/>
      <c r="P61" s="375"/>
      <c r="Q61" s="369"/>
    </row>
    <row r="62" spans="1:17" x14ac:dyDescent="0.15">
      <c r="B62" s="362"/>
      <c r="C62" s="362"/>
      <c r="D62" s="362"/>
      <c r="E62" s="362"/>
      <c r="F62" s="362"/>
      <c r="G62" s="362"/>
      <c r="H62" s="362"/>
      <c r="I62" s="362"/>
      <c r="J62" s="362"/>
      <c r="K62" s="362"/>
      <c r="L62" s="362"/>
      <c r="M62" s="362"/>
      <c r="N62" s="362"/>
      <c r="O62" s="362"/>
      <c r="P62" s="362"/>
      <c r="Q62" s="348"/>
    </row>
    <row r="63" spans="1:17" ht="17.25" x14ac:dyDescent="0.15">
      <c r="B63" s="376" t="s">
        <v>576</v>
      </c>
      <c r="C63" s="348"/>
      <c r="D63" s="348"/>
      <c r="E63" s="348"/>
      <c r="F63" s="348"/>
      <c r="G63" s="348"/>
      <c r="H63" s="348"/>
      <c r="I63" s="348"/>
      <c r="J63" s="348"/>
      <c r="K63" s="348"/>
      <c r="L63" s="348"/>
      <c r="M63" s="348"/>
      <c r="N63" s="348"/>
      <c r="O63" s="348"/>
    </row>
    <row r="64" spans="1:17" x14ac:dyDescent="0.15">
      <c r="B64" s="356"/>
      <c r="C64" s="348"/>
      <c r="D64" s="348"/>
      <c r="E64" s="348"/>
      <c r="F64" s="348"/>
      <c r="G64" s="364" t="s">
        <v>568</v>
      </c>
      <c r="I64" s="365"/>
      <c r="J64" s="365"/>
      <c r="K64" s="365"/>
      <c r="L64" s="348"/>
      <c r="M64" s="348"/>
      <c r="N64" s="348"/>
      <c r="O64" s="348"/>
    </row>
    <row r="65" spans="2:30" x14ac:dyDescent="0.15">
      <c r="B65" s="356"/>
      <c r="C65" s="348"/>
      <c r="D65" s="348"/>
      <c r="E65" s="348"/>
      <c r="F65" s="348"/>
      <c r="G65" s="1239" t="s">
        <v>569</v>
      </c>
      <c r="H65" s="1240"/>
      <c r="I65" s="1240"/>
      <c r="J65" s="1240"/>
      <c r="K65" s="1240"/>
      <c r="L65" s="1240"/>
      <c r="M65" s="1240"/>
      <c r="N65" s="1240"/>
      <c r="O65" s="1241"/>
    </row>
    <row r="66" spans="2:30" x14ac:dyDescent="0.15">
      <c r="B66" s="356"/>
      <c r="C66" s="348"/>
      <c r="D66" s="348"/>
      <c r="E66" s="348"/>
      <c r="F66" s="348"/>
      <c r="G66" s="1242"/>
      <c r="H66" s="1243"/>
      <c r="I66" s="1243"/>
      <c r="J66" s="1243"/>
      <c r="K66" s="1243"/>
      <c r="L66" s="1243"/>
      <c r="M66" s="1243"/>
      <c r="N66" s="1243"/>
      <c r="O66" s="1244"/>
    </row>
    <row r="67" spans="2:30" x14ac:dyDescent="0.15">
      <c r="B67" s="356"/>
      <c r="C67" s="348"/>
      <c r="D67" s="348"/>
      <c r="E67" s="348"/>
      <c r="F67" s="348"/>
      <c r="G67" s="1242"/>
      <c r="H67" s="1243"/>
      <c r="I67" s="1243"/>
      <c r="J67" s="1243"/>
      <c r="K67" s="1243"/>
      <c r="L67" s="1243"/>
      <c r="M67" s="1243"/>
      <c r="N67" s="1243"/>
      <c r="O67" s="1244"/>
    </row>
    <row r="68" spans="2:30" x14ac:dyDescent="0.15">
      <c r="B68" s="356"/>
      <c r="C68" s="348"/>
      <c r="D68" s="348"/>
      <c r="E68" s="348"/>
      <c r="F68" s="348"/>
      <c r="G68" s="1242"/>
      <c r="H68" s="1243"/>
      <c r="I68" s="1243"/>
      <c r="J68" s="1243"/>
      <c r="K68" s="1243"/>
      <c r="L68" s="1243"/>
      <c r="M68" s="1243"/>
      <c r="N68" s="1243"/>
      <c r="O68" s="1244"/>
    </row>
    <row r="69" spans="2:30" x14ac:dyDescent="0.15">
      <c r="B69" s="356"/>
      <c r="C69" s="348"/>
      <c r="D69" s="348"/>
      <c r="E69" s="348"/>
      <c r="F69" s="348"/>
      <c r="G69" s="1245"/>
      <c r="H69" s="1246"/>
      <c r="I69" s="1246"/>
      <c r="J69" s="1246"/>
      <c r="K69" s="1246"/>
      <c r="L69" s="1246"/>
      <c r="M69" s="1246"/>
      <c r="N69" s="1246"/>
      <c r="O69" s="1247"/>
    </row>
    <row r="70" spans="2:30" x14ac:dyDescent="0.15">
      <c r="B70" s="356"/>
      <c r="C70" s="348"/>
      <c r="D70" s="348"/>
      <c r="E70" s="348"/>
      <c r="F70" s="348"/>
      <c r="G70" s="348"/>
      <c r="H70" s="377"/>
      <c r="I70" s="377"/>
      <c r="J70" s="378"/>
      <c r="K70" s="378"/>
      <c r="L70" s="379"/>
      <c r="M70" s="378"/>
      <c r="N70" s="379"/>
      <c r="O70" s="380"/>
    </row>
    <row r="71" spans="2:30" x14ac:dyDescent="0.15">
      <c r="B71" s="356"/>
      <c r="C71" s="348"/>
      <c r="D71" s="348"/>
      <c r="E71" s="348"/>
      <c r="F71" s="348"/>
      <c r="G71" s="381" t="s">
        <v>577</v>
      </c>
      <c r="I71" s="382"/>
      <c r="J71" s="378"/>
      <c r="K71" s="378"/>
      <c r="L71" s="379"/>
      <c r="M71" s="378"/>
      <c r="N71" s="379"/>
      <c r="O71" s="380"/>
    </row>
    <row r="72" spans="2:30" x14ac:dyDescent="0.15">
      <c r="B72" s="356"/>
      <c r="C72" s="348"/>
      <c r="D72" s="348"/>
      <c r="E72" s="348"/>
      <c r="F72" s="348"/>
      <c r="G72" s="1248"/>
      <c r="H72" s="1249"/>
      <c r="I72" s="1249"/>
      <c r="J72" s="1250"/>
      <c r="K72" s="367" t="s">
        <v>526</v>
      </c>
      <c r="L72" s="367" t="s">
        <v>527</v>
      </c>
      <c r="M72" s="367" t="s">
        <v>528</v>
      </c>
      <c r="N72" s="367" t="s">
        <v>529</v>
      </c>
      <c r="O72" s="367" t="s">
        <v>530</v>
      </c>
    </row>
    <row r="73" spans="2:30" x14ac:dyDescent="0.15">
      <c r="B73" s="356"/>
      <c r="C73" s="348"/>
      <c r="D73" s="348"/>
      <c r="E73" s="348"/>
      <c r="F73" s="348"/>
      <c r="G73" s="1251" t="s">
        <v>571</v>
      </c>
      <c r="H73" s="1252"/>
      <c r="I73" s="1257" t="s">
        <v>572</v>
      </c>
      <c r="J73" s="1257"/>
      <c r="K73" s="1272">
        <v>64.400000000000006</v>
      </c>
      <c r="L73" s="1272">
        <v>61.1</v>
      </c>
      <c r="M73" s="1260">
        <v>60.6</v>
      </c>
      <c r="N73" s="1260">
        <v>65.3</v>
      </c>
      <c r="O73" s="1260">
        <v>35.9</v>
      </c>
      <c r="S73" s="347">
        <v>9.9</v>
      </c>
    </row>
    <row r="74" spans="2:30" x14ac:dyDescent="0.15">
      <c r="B74" s="356"/>
      <c r="C74" s="348"/>
      <c r="D74" s="348"/>
      <c r="E74" s="348"/>
      <c r="F74" s="348"/>
      <c r="G74" s="1253"/>
      <c r="H74" s="1254"/>
      <c r="I74" s="1258"/>
      <c r="J74" s="1258"/>
      <c r="K74" s="1272"/>
      <c r="L74" s="1272"/>
      <c r="M74" s="1260"/>
      <c r="N74" s="1260"/>
      <c r="O74" s="1260"/>
    </row>
    <row r="75" spans="2:30" x14ac:dyDescent="0.15">
      <c r="B75" s="356"/>
      <c r="C75" s="348"/>
      <c r="D75" s="348"/>
      <c r="E75" s="348"/>
      <c r="F75" s="348"/>
      <c r="G75" s="1253"/>
      <c r="H75" s="1254"/>
      <c r="I75" s="1261" t="s">
        <v>578</v>
      </c>
      <c r="J75" s="1261"/>
      <c r="K75" s="1270">
        <v>10.1</v>
      </c>
      <c r="L75" s="1270">
        <v>9.8000000000000007</v>
      </c>
      <c r="M75" s="1270">
        <v>9.3000000000000007</v>
      </c>
      <c r="N75" s="1270">
        <v>8.6</v>
      </c>
      <c r="O75" s="1270">
        <v>7.8</v>
      </c>
      <c r="U75" s="347">
        <v>81.2</v>
      </c>
      <c r="W75" s="347">
        <v>87.2</v>
      </c>
      <c r="Y75" s="347">
        <v>99.8</v>
      </c>
      <c r="AA75" s="347">
        <v>109.5</v>
      </c>
      <c r="AC75" s="347">
        <v>115.2</v>
      </c>
    </row>
    <row r="76" spans="2:30" x14ac:dyDescent="0.15">
      <c r="B76" s="356"/>
      <c r="C76" s="348"/>
      <c r="D76" s="348"/>
      <c r="E76" s="348"/>
      <c r="F76" s="348"/>
      <c r="G76" s="1255"/>
      <c r="H76" s="1256"/>
      <c r="I76" s="1261"/>
      <c r="J76" s="1261"/>
      <c r="K76" s="1269"/>
      <c r="L76" s="1269"/>
      <c r="M76" s="1269"/>
      <c r="N76" s="1269"/>
      <c r="O76" s="1269"/>
    </row>
    <row r="77" spans="2:30" x14ac:dyDescent="0.15">
      <c r="B77" s="356"/>
      <c r="C77" s="348"/>
      <c r="D77" s="348"/>
      <c r="E77" s="348"/>
      <c r="F77" s="348"/>
      <c r="G77" s="1262" t="s">
        <v>574</v>
      </c>
      <c r="H77" s="1263"/>
      <c r="I77" s="1261" t="s">
        <v>572</v>
      </c>
      <c r="J77" s="1261"/>
      <c r="K77" s="1272">
        <v>28.4</v>
      </c>
      <c r="L77" s="1272">
        <v>20.5</v>
      </c>
      <c r="M77" s="1260">
        <v>17.899999999999999</v>
      </c>
      <c r="N77" s="1260">
        <v>27</v>
      </c>
      <c r="O77" s="1260">
        <v>25.4</v>
      </c>
      <c r="R77" s="347">
        <v>12.3</v>
      </c>
      <c r="T77" s="347">
        <v>11.1</v>
      </c>
    </row>
    <row r="78" spans="2:30" x14ac:dyDescent="0.15">
      <c r="B78" s="356"/>
      <c r="C78" s="348"/>
      <c r="D78" s="348"/>
      <c r="E78" s="348"/>
      <c r="F78" s="348"/>
      <c r="G78" s="1264"/>
      <c r="H78" s="1265"/>
      <c r="I78" s="1261"/>
      <c r="J78" s="1261"/>
      <c r="K78" s="1272"/>
      <c r="L78" s="1272"/>
      <c r="M78" s="1260"/>
      <c r="N78" s="1260"/>
      <c r="O78" s="1260"/>
    </row>
    <row r="79" spans="2:30" x14ac:dyDescent="0.15">
      <c r="B79" s="356"/>
      <c r="C79" s="348"/>
      <c r="D79" s="348"/>
      <c r="E79" s="348"/>
      <c r="F79" s="348"/>
      <c r="G79" s="1264"/>
      <c r="H79" s="1265"/>
      <c r="I79" s="1273" t="s">
        <v>578</v>
      </c>
      <c r="J79" s="1271"/>
      <c r="K79" s="1274">
        <v>11.4</v>
      </c>
      <c r="L79" s="1274">
        <v>10.5</v>
      </c>
      <c r="M79" s="1274">
        <v>9.5</v>
      </c>
      <c r="N79" s="1274">
        <v>8.6999999999999993</v>
      </c>
      <c r="O79" s="1274">
        <v>8.6</v>
      </c>
      <c r="V79" s="347">
        <v>53.5</v>
      </c>
      <c r="X79" s="347">
        <v>48.2</v>
      </c>
      <c r="Z79" s="347">
        <v>34.200000000000003</v>
      </c>
      <c r="AB79" s="347">
        <v>30.3</v>
      </c>
      <c r="AD79" s="347">
        <v>28.9</v>
      </c>
    </row>
    <row r="80" spans="2:30" x14ac:dyDescent="0.15">
      <c r="B80" s="356"/>
      <c r="C80" s="348"/>
      <c r="D80" s="348"/>
      <c r="E80" s="348"/>
      <c r="F80" s="348"/>
      <c r="G80" s="1266"/>
      <c r="H80" s="1267"/>
      <c r="I80" s="1271"/>
      <c r="J80" s="1271"/>
      <c r="K80" s="1274"/>
      <c r="L80" s="1274"/>
      <c r="M80" s="1274"/>
      <c r="N80" s="1274"/>
      <c r="O80" s="1274"/>
    </row>
    <row r="81" spans="2:17" x14ac:dyDescent="0.15">
      <c r="B81" s="356"/>
      <c r="C81" s="348"/>
      <c r="D81" s="348"/>
      <c r="E81" s="348"/>
      <c r="F81" s="348"/>
      <c r="G81" s="348"/>
      <c r="H81" s="348"/>
      <c r="I81" s="348"/>
      <c r="J81" s="348"/>
      <c r="K81" s="383"/>
      <c r="L81" s="348"/>
      <c r="M81" s="348"/>
      <c r="N81" s="348"/>
      <c r="O81" s="348"/>
    </row>
    <row r="82" spans="2:17" ht="17.25" x14ac:dyDescent="0.15">
      <c r="B82" s="356"/>
      <c r="C82" s="348"/>
      <c r="D82" s="348"/>
      <c r="E82" s="348"/>
      <c r="F82" s="348"/>
      <c r="G82" s="348"/>
      <c r="H82" s="348"/>
      <c r="I82" s="348"/>
      <c r="J82" s="348"/>
      <c r="K82" s="384"/>
      <c r="L82" s="384"/>
      <c r="M82" s="384"/>
      <c r="N82" s="384"/>
      <c r="O82" s="384"/>
    </row>
    <row r="83" spans="2:17" x14ac:dyDescent="0.15">
      <c r="B83" s="359"/>
      <c r="C83" s="360"/>
      <c r="D83" s="360"/>
      <c r="E83" s="360"/>
      <c r="F83" s="360"/>
      <c r="G83" s="360"/>
      <c r="H83" s="360"/>
      <c r="I83" s="360"/>
      <c r="J83" s="360"/>
      <c r="K83" s="360"/>
      <c r="L83" s="360"/>
      <c r="M83" s="360"/>
      <c r="N83" s="360"/>
      <c r="O83" s="360"/>
      <c r="P83" s="361"/>
    </row>
    <row r="84" spans="2:17" x14ac:dyDescent="0.15">
      <c r="H84" s="348"/>
      <c r="I84" s="348"/>
      <c r="J84" s="348"/>
      <c r="K84" s="348"/>
      <c r="L84" s="348"/>
      <c r="M84" s="348"/>
      <c r="N84" s="348"/>
      <c r="O84" s="348"/>
      <c r="P84" s="348"/>
      <c r="Q84" s="348"/>
    </row>
    <row r="85" spans="2:17" x14ac:dyDescent="0.15">
      <c r="B85" s="348"/>
      <c r="C85" s="348"/>
      <c r="D85" s="348"/>
      <c r="E85" s="348"/>
      <c r="F85" s="348"/>
      <c r="G85" s="348"/>
      <c r="H85" s="348"/>
      <c r="I85" s="348"/>
      <c r="J85" s="348"/>
      <c r="K85" s="348"/>
      <c r="L85" s="348"/>
      <c r="M85" s="348"/>
      <c r="N85" s="348"/>
      <c r="O85" s="348"/>
      <c r="P85" s="348"/>
      <c r="Q85" s="348"/>
    </row>
    <row r="86" spans="2:17" hidden="1" x14ac:dyDescent="0.15">
      <c r="B86" s="348"/>
      <c r="C86" s="348"/>
      <c r="D86" s="348"/>
      <c r="E86" s="348"/>
      <c r="F86" s="348"/>
      <c r="G86" s="348"/>
      <c r="H86" s="348"/>
      <c r="I86" s="348"/>
      <c r="J86" s="348"/>
      <c r="K86" s="348"/>
      <c r="L86" s="348"/>
      <c r="M86" s="348"/>
      <c r="N86" s="348"/>
      <c r="O86" s="348"/>
      <c r="P86" s="348"/>
      <c r="Q86" s="348"/>
    </row>
    <row r="87" spans="2:17" hidden="1" x14ac:dyDescent="0.15">
      <c r="B87" s="348"/>
      <c r="C87" s="348"/>
      <c r="D87" s="348"/>
      <c r="E87" s="348"/>
      <c r="F87" s="348"/>
      <c r="G87" s="348"/>
      <c r="H87" s="348"/>
      <c r="I87" s="348"/>
      <c r="J87" s="348"/>
      <c r="K87" s="385"/>
      <c r="L87" s="348"/>
      <c r="M87" s="348"/>
      <c r="N87" s="348"/>
      <c r="O87" s="348"/>
      <c r="P87" s="348"/>
      <c r="Q87" s="348"/>
    </row>
    <row r="88" spans="2:17" hidden="1" x14ac:dyDescent="0.15">
      <c r="B88" s="348"/>
      <c r="C88" s="348"/>
      <c r="D88" s="348"/>
      <c r="E88" s="348"/>
      <c r="F88" s="348"/>
      <c r="G88" s="348"/>
      <c r="H88" s="348"/>
      <c r="I88" s="348"/>
      <c r="J88" s="348"/>
      <c r="K88" s="348"/>
      <c r="L88" s="348"/>
      <c r="M88" s="348"/>
      <c r="N88" s="348"/>
      <c r="O88" s="348"/>
      <c r="P88" s="348"/>
      <c r="Q88" s="348"/>
    </row>
    <row r="89" spans="2:17" hidden="1" x14ac:dyDescent="0.15">
      <c r="B89" s="348"/>
      <c r="C89" s="348"/>
      <c r="D89" s="348"/>
      <c r="E89" s="348"/>
      <c r="F89" s="348"/>
      <c r="G89" s="348"/>
      <c r="H89" s="348"/>
      <c r="I89" s="348"/>
      <c r="J89" s="348"/>
      <c r="K89" s="348"/>
      <c r="L89" s="348"/>
      <c r="M89" s="348"/>
      <c r="N89" s="348"/>
      <c r="O89" s="348"/>
      <c r="P89" s="348"/>
      <c r="Q89" s="348"/>
    </row>
    <row r="90" spans="2:17" hidden="1" x14ac:dyDescent="0.15">
      <c r="B90" s="348"/>
      <c r="C90" s="348"/>
      <c r="D90" s="348"/>
      <c r="E90" s="348"/>
      <c r="F90" s="348"/>
      <c r="G90" s="348"/>
      <c r="H90" s="348"/>
      <c r="I90" s="348"/>
      <c r="J90" s="348"/>
      <c r="K90" s="348"/>
      <c r="L90" s="348"/>
      <c r="M90" s="348"/>
      <c r="N90" s="348"/>
      <c r="O90" s="348"/>
      <c r="P90" s="348"/>
      <c r="Q90" s="348"/>
    </row>
    <row r="91" spans="2:17" hidden="1" x14ac:dyDescent="0.15">
      <c r="B91" s="348"/>
      <c r="C91" s="348"/>
      <c r="D91" s="348"/>
      <c r="E91" s="348"/>
      <c r="F91" s="348"/>
      <c r="G91" s="348"/>
      <c r="H91" s="348"/>
      <c r="I91" s="348"/>
      <c r="J91" s="348"/>
      <c r="K91" s="348"/>
      <c r="L91" s="348"/>
      <c r="M91" s="348"/>
      <c r="N91" s="348"/>
      <c r="O91" s="348"/>
      <c r="P91" s="348"/>
      <c r="Q91" s="348"/>
    </row>
    <row r="92" spans="2:17" ht="13.5" hidden="1" customHeight="1" x14ac:dyDescent="0.15">
      <c r="B92" s="348"/>
      <c r="C92" s="348"/>
      <c r="D92" s="348"/>
      <c r="E92" s="348"/>
      <c r="F92" s="348"/>
      <c r="G92" s="348"/>
      <c r="H92" s="348"/>
      <c r="I92" s="348"/>
      <c r="J92" s="348"/>
      <c r="K92" s="348"/>
      <c r="L92" s="348"/>
      <c r="M92" s="348"/>
      <c r="N92" s="348"/>
      <c r="O92" s="348"/>
      <c r="P92" s="348"/>
      <c r="Q92" s="348"/>
    </row>
    <row r="93" spans="2:17" ht="13.5" hidden="1" customHeight="1" x14ac:dyDescent="0.15">
      <c r="B93" s="348"/>
      <c r="C93" s="348"/>
      <c r="D93" s="348"/>
      <c r="E93" s="348"/>
      <c r="F93" s="348"/>
      <c r="G93" s="348"/>
      <c r="H93" s="348"/>
      <c r="I93" s="348"/>
      <c r="J93" s="348"/>
      <c r="K93" s="348"/>
      <c r="L93" s="348"/>
      <c r="M93" s="348"/>
      <c r="N93" s="348"/>
      <c r="O93" s="348"/>
      <c r="P93" s="348"/>
      <c r="Q93" s="348"/>
    </row>
    <row r="94" spans="2:17" ht="13.5" hidden="1" customHeight="1" x14ac:dyDescent="0.15">
      <c r="B94" s="348"/>
      <c r="C94" s="348"/>
      <c r="D94" s="348"/>
      <c r="E94" s="348"/>
      <c r="F94" s="348"/>
      <c r="G94" s="348"/>
      <c r="H94" s="348"/>
      <c r="I94" s="348"/>
      <c r="J94" s="348"/>
      <c r="K94" s="348"/>
      <c r="L94" s="348"/>
      <c r="M94" s="348"/>
      <c r="N94" s="348"/>
      <c r="O94" s="348"/>
      <c r="P94" s="348"/>
      <c r="Q94" s="348"/>
    </row>
    <row r="95" spans="2:17" ht="13.5" hidden="1" customHeight="1" x14ac:dyDescent="0.15">
      <c r="B95" s="348"/>
      <c r="C95" s="348"/>
      <c r="D95" s="348"/>
      <c r="E95" s="348"/>
      <c r="F95" s="348"/>
      <c r="G95" s="348"/>
      <c r="H95" s="348"/>
      <c r="I95" s="348"/>
      <c r="J95" s="348"/>
      <c r="K95" s="348"/>
      <c r="L95" s="348"/>
      <c r="M95" s="348"/>
      <c r="N95" s="348"/>
      <c r="O95" s="348"/>
      <c r="P95" s="348"/>
      <c r="Q95" s="348"/>
    </row>
    <row r="96" spans="2:17" ht="13.5" hidden="1" customHeight="1" x14ac:dyDescent="0.15">
      <c r="B96" s="348"/>
      <c r="C96" s="348"/>
      <c r="D96" s="348"/>
      <c r="E96" s="348"/>
      <c r="F96" s="348"/>
      <c r="G96" s="348"/>
      <c r="H96" s="348"/>
      <c r="I96" s="348"/>
      <c r="J96" s="348"/>
      <c r="K96" s="348"/>
      <c r="L96" s="348"/>
      <c r="M96" s="348"/>
      <c r="N96" s="348"/>
      <c r="O96" s="348"/>
      <c r="P96" s="348"/>
      <c r="Q96" s="348"/>
    </row>
    <row r="97" spans="2:17" ht="13.5" hidden="1" customHeight="1" x14ac:dyDescent="0.15">
      <c r="B97" s="348"/>
      <c r="C97" s="348"/>
      <c r="D97" s="348"/>
      <c r="E97" s="348"/>
      <c r="F97" s="348"/>
      <c r="G97" s="348"/>
      <c r="H97" s="348"/>
      <c r="I97" s="348"/>
      <c r="J97" s="348"/>
      <c r="K97" s="348"/>
      <c r="L97" s="348"/>
      <c r="M97" s="348"/>
      <c r="N97" s="348"/>
      <c r="O97" s="348"/>
      <c r="P97" s="348"/>
      <c r="Q97" s="348"/>
    </row>
    <row r="98" spans="2:17" ht="13.5" hidden="1" customHeight="1" x14ac:dyDescent="0.15">
      <c r="B98" s="348"/>
      <c r="C98" s="348"/>
      <c r="D98" s="348"/>
      <c r="E98" s="348"/>
      <c r="F98" s="348"/>
      <c r="G98" s="348"/>
      <c r="H98" s="348"/>
      <c r="I98" s="348"/>
      <c r="J98" s="348"/>
      <c r="K98" s="348"/>
      <c r="L98" s="348"/>
      <c r="M98" s="348"/>
      <c r="N98" s="348"/>
      <c r="O98" s="348"/>
      <c r="P98" s="348"/>
      <c r="Q98" s="348"/>
    </row>
    <row r="99" spans="2:17" ht="13.5" hidden="1" customHeight="1" x14ac:dyDescent="0.15">
      <c r="B99" s="348"/>
      <c r="C99" s="348"/>
      <c r="D99" s="348"/>
      <c r="E99" s="348"/>
      <c r="F99" s="348"/>
      <c r="G99" s="348"/>
      <c r="H99" s="348"/>
      <c r="I99" s="348"/>
      <c r="J99" s="348"/>
      <c r="K99" s="348"/>
      <c r="L99" s="348"/>
      <c r="M99" s="348"/>
      <c r="N99" s="348"/>
      <c r="O99" s="348"/>
      <c r="P99" s="348"/>
      <c r="Q99" s="348"/>
    </row>
    <row r="100" spans="2:17" ht="13.5" hidden="1" customHeight="1" x14ac:dyDescent="0.15">
      <c r="B100" s="348"/>
      <c r="C100" s="348"/>
      <c r="D100" s="348"/>
      <c r="E100" s="348"/>
      <c r="F100" s="348"/>
      <c r="G100" s="348"/>
      <c r="H100" s="348"/>
      <c r="I100" s="348"/>
      <c r="J100" s="348"/>
      <c r="K100" s="348"/>
      <c r="L100" s="348"/>
      <c r="M100" s="348"/>
      <c r="N100" s="348"/>
      <c r="O100" s="348"/>
      <c r="P100" s="348"/>
      <c r="Q100" s="348"/>
    </row>
    <row r="101" spans="2:17" ht="13.5" hidden="1" customHeight="1" x14ac:dyDescent="0.15">
      <c r="B101" s="348"/>
      <c r="C101" s="348"/>
      <c r="D101" s="348"/>
      <c r="E101" s="348"/>
      <c r="F101" s="348"/>
      <c r="G101" s="348"/>
      <c r="H101" s="348"/>
      <c r="I101" s="348"/>
      <c r="J101" s="348"/>
      <c r="K101" s="348"/>
      <c r="L101" s="348"/>
      <c r="M101" s="348"/>
      <c r="N101" s="348"/>
      <c r="O101" s="348"/>
      <c r="P101" s="348"/>
      <c r="Q101" s="348"/>
    </row>
    <row r="102" spans="2:17" ht="13.5" hidden="1" customHeight="1" x14ac:dyDescent="0.15">
      <c r="B102" s="348"/>
      <c r="C102" s="348"/>
      <c r="D102" s="348"/>
      <c r="E102" s="348"/>
      <c r="F102" s="348"/>
      <c r="G102" s="348"/>
      <c r="H102" s="348"/>
      <c r="I102" s="348"/>
      <c r="J102" s="348"/>
      <c r="K102" s="348"/>
      <c r="L102" s="348"/>
      <c r="M102" s="348"/>
      <c r="N102" s="348"/>
      <c r="O102" s="348"/>
      <c r="P102" s="348"/>
      <c r="Q102" s="348"/>
    </row>
    <row r="103" spans="2:17" ht="13.5" hidden="1" customHeight="1" x14ac:dyDescent="0.15">
      <c r="B103" s="348"/>
      <c r="C103" s="348"/>
      <c r="D103" s="348"/>
      <c r="E103" s="348"/>
      <c r="F103" s="348"/>
      <c r="G103" s="348"/>
      <c r="H103" s="348"/>
      <c r="I103" s="348"/>
      <c r="J103" s="348"/>
      <c r="K103" s="348"/>
      <c r="L103" s="348"/>
      <c r="M103" s="348"/>
      <c r="N103" s="348"/>
      <c r="O103" s="348"/>
      <c r="P103" s="348"/>
      <c r="Q103" s="348"/>
    </row>
    <row r="104" spans="2:17" ht="13.5" hidden="1" customHeight="1" x14ac:dyDescent="0.15">
      <c r="B104" s="348"/>
      <c r="C104" s="348"/>
      <c r="D104" s="348"/>
      <c r="E104" s="348"/>
      <c r="F104" s="348"/>
      <c r="G104" s="348"/>
      <c r="H104" s="348"/>
      <c r="I104" s="348"/>
      <c r="J104" s="348"/>
      <c r="K104" s="348"/>
      <c r="L104" s="348"/>
      <c r="M104" s="348"/>
      <c r="N104" s="348"/>
      <c r="O104" s="348"/>
      <c r="P104" s="348"/>
      <c r="Q104" s="348"/>
    </row>
    <row r="105" spans="2:17" ht="13.5" hidden="1" customHeight="1" x14ac:dyDescent="0.15">
      <c r="B105" s="348"/>
      <c r="C105" s="348"/>
      <c r="D105" s="348"/>
      <c r="E105" s="348"/>
      <c r="F105" s="348"/>
      <c r="G105" s="348"/>
      <c r="H105" s="348"/>
      <c r="I105" s="348"/>
      <c r="J105" s="348"/>
      <c r="K105" s="348"/>
      <c r="L105" s="348"/>
      <c r="M105" s="348"/>
      <c r="N105" s="348"/>
      <c r="O105" s="348"/>
      <c r="P105" s="348"/>
      <c r="Q105" s="348"/>
    </row>
    <row r="106" spans="2:17" ht="13.5" hidden="1" customHeight="1" x14ac:dyDescent="0.15">
      <c r="B106" s="348"/>
      <c r="C106" s="348"/>
      <c r="D106" s="348"/>
      <c r="E106" s="348"/>
      <c r="F106" s="348"/>
      <c r="G106" s="348"/>
      <c r="H106" s="348"/>
      <c r="I106" s="348"/>
      <c r="J106" s="348"/>
      <c r="K106" s="348"/>
      <c r="L106" s="348"/>
      <c r="M106" s="348"/>
      <c r="N106" s="348"/>
      <c r="O106" s="348"/>
      <c r="P106" s="348"/>
      <c r="Q106" s="348"/>
    </row>
    <row r="107" spans="2:17" ht="13.5" hidden="1" customHeight="1" x14ac:dyDescent="0.15">
      <c r="B107" s="348"/>
      <c r="C107" s="348"/>
      <c r="D107" s="348"/>
      <c r="E107" s="348"/>
      <c r="F107" s="348"/>
      <c r="G107" s="348"/>
      <c r="H107" s="348"/>
      <c r="I107" s="348"/>
      <c r="J107" s="348"/>
      <c r="K107" s="348"/>
      <c r="L107" s="348"/>
      <c r="M107" s="348"/>
      <c r="N107" s="348"/>
      <c r="O107" s="348"/>
      <c r="P107" s="348"/>
      <c r="Q107" s="348"/>
    </row>
    <row r="108" spans="2:17" ht="13.5" hidden="1" customHeight="1" x14ac:dyDescent="0.15">
      <c r="B108" s="348"/>
      <c r="C108" s="348"/>
      <c r="D108" s="348"/>
      <c r="E108" s="348"/>
      <c r="F108" s="348"/>
      <c r="G108" s="348"/>
      <c r="H108" s="348"/>
      <c r="I108" s="348"/>
      <c r="J108" s="348"/>
      <c r="K108" s="348"/>
      <c r="L108" s="348"/>
      <c r="M108" s="348"/>
      <c r="N108" s="348"/>
      <c r="O108" s="348"/>
      <c r="P108" s="348"/>
      <c r="Q108" s="348"/>
    </row>
    <row r="109" spans="2:17" ht="13.5" hidden="1" customHeight="1" x14ac:dyDescent="0.15">
      <c r="B109" s="348"/>
      <c r="C109" s="348"/>
      <c r="D109" s="348"/>
      <c r="E109" s="348"/>
      <c r="F109" s="348"/>
      <c r="G109" s="348"/>
      <c r="H109" s="348"/>
      <c r="I109" s="348"/>
      <c r="J109" s="348"/>
      <c r="K109" s="348"/>
      <c r="L109" s="348"/>
      <c r="M109" s="348"/>
      <c r="N109" s="348"/>
      <c r="O109" s="348"/>
      <c r="P109" s="348"/>
      <c r="Q109" s="348"/>
    </row>
    <row r="110" spans="2:17" ht="13.5" hidden="1" customHeight="1" x14ac:dyDescent="0.15">
      <c r="B110" s="348"/>
      <c r="C110" s="348"/>
      <c r="D110" s="348"/>
      <c r="E110" s="348"/>
      <c r="F110" s="348"/>
      <c r="G110" s="348"/>
      <c r="H110" s="348"/>
      <c r="I110" s="348"/>
      <c r="J110" s="348"/>
      <c r="K110" s="348"/>
      <c r="L110" s="348"/>
      <c r="M110" s="348"/>
      <c r="N110" s="348"/>
      <c r="O110" s="348"/>
      <c r="P110" s="348"/>
      <c r="Q110" s="348"/>
    </row>
    <row r="111" spans="2:17" ht="13.5" hidden="1" customHeight="1" x14ac:dyDescent="0.15">
      <c r="B111" s="348"/>
      <c r="C111" s="348"/>
      <c r="D111" s="348"/>
      <c r="E111" s="348"/>
      <c r="F111" s="348"/>
      <c r="G111" s="348"/>
      <c r="H111" s="348"/>
      <c r="I111" s="348"/>
      <c r="J111" s="348"/>
      <c r="K111" s="348"/>
      <c r="L111" s="348"/>
      <c r="M111" s="348"/>
      <c r="N111" s="348"/>
      <c r="O111" s="348"/>
      <c r="P111" s="348"/>
      <c r="Q111" s="348"/>
    </row>
    <row r="112" spans="2:17" ht="13.5" hidden="1" customHeight="1" x14ac:dyDescent="0.15">
      <c r="B112" s="348"/>
      <c r="C112" s="348"/>
      <c r="D112" s="348"/>
      <c r="E112" s="348"/>
      <c r="F112" s="348"/>
      <c r="G112" s="348"/>
      <c r="H112" s="348"/>
      <c r="I112" s="348"/>
      <c r="J112" s="348"/>
      <c r="K112" s="348"/>
      <c r="L112" s="348"/>
      <c r="M112" s="348"/>
      <c r="N112" s="348"/>
      <c r="O112" s="348"/>
      <c r="P112" s="348"/>
      <c r="Q112" s="348"/>
    </row>
    <row r="113" spans="2:17" ht="13.5" hidden="1" customHeight="1" x14ac:dyDescent="0.15">
      <c r="B113" s="348"/>
      <c r="C113" s="348"/>
      <c r="D113" s="348"/>
      <c r="E113" s="348"/>
      <c r="F113" s="348"/>
      <c r="G113" s="348"/>
      <c r="H113" s="348"/>
      <c r="I113" s="348"/>
      <c r="J113" s="348"/>
      <c r="K113" s="348"/>
      <c r="L113" s="348"/>
      <c r="M113" s="348"/>
      <c r="N113" s="348"/>
      <c r="O113" s="348"/>
      <c r="P113" s="348"/>
      <c r="Q113" s="348"/>
    </row>
    <row r="114" spans="2:17" ht="13.5" hidden="1" customHeight="1" x14ac:dyDescent="0.15">
      <c r="B114" s="348"/>
      <c r="C114" s="348"/>
      <c r="D114" s="348"/>
      <c r="E114" s="348"/>
      <c r="F114" s="348"/>
      <c r="G114" s="348"/>
      <c r="H114" s="348"/>
      <c r="I114" s="348"/>
      <c r="J114" s="348"/>
      <c r="K114" s="348"/>
      <c r="L114" s="348"/>
      <c r="M114" s="348"/>
      <c r="N114" s="348"/>
      <c r="O114" s="348"/>
      <c r="P114" s="348"/>
      <c r="Q114" s="348"/>
    </row>
    <row r="115" spans="2:17" ht="13.5" hidden="1" customHeight="1" x14ac:dyDescent="0.15">
      <c r="B115" s="348"/>
      <c r="C115" s="348"/>
      <c r="D115" s="348"/>
      <c r="E115" s="348"/>
      <c r="F115" s="348"/>
      <c r="G115" s="348"/>
      <c r="H115" s="348"/>
      <c r="I115" s="348"/>
      <c r="J115" s="348"/>
      <c r="K115" s="348"/>
      <c r="L115" s="348"/>
      <c r="M115" s="348"/>
      <c r="N115" s="348"/>
      <c r="O115" s="348"/>
      <c r="P115" s="348"/>
      <c r="Q115" s="348"/>
    </row>
    <row r="116" spans="2:17" ht="13.5" hidden="1" customHeight="1" x14ac:dyDescent="0.15">
      <c r="B116" s="348"/>
      <c r="C116" s="348"/>
      <c r="D116" s="348"/>
      <c r="E116" s="348"/>
      <c r="F116" s="348"/>
      <c r="G116" s="348"/>
      <c r="H116" s="348"/>
      <c r="I116" s="348"/>
      <c r="J116" s="348"/>
      <c r="K116" s="348"/>
      <c r="L116" s="348"/>
      <c r="M116" s="348"/>
      <c r="N116" s="348"/>
      <c r="O116" s="348"/>
      <c r="P116" s="348"/>
      <c r="Q116" s="348"/>
    </row>
    <row r="117" spans="2:17" ht="13.5" hidden="1" customHeight="1" x14ac:dyDescent="0.15">
      <c r="B117" s="348"/>
      <c r="C117" s="348"/>
      <c r="D117" s="348"/>
      <c r="E117" s="348"/>
      <c r="F117" s="348"/>
      <c r="G117" s="348"/>
      <c r="H117" s="348"/>
      <c r="I117" s="348"/>
      <c r="J117" s="348"/>
      <c r="K117" s="348"/>
      <c r="L117" s="348"/>
      <c r="M117" s="348"/>
      <c r="N117" s="348"/>
      <c r="O117" s="348"/>
      <c r="P117" s="348"/>
      <c r="Q117" s="348"/>
    </row>
    <row r="118" spans="2:17" ht="13.5" hidden="1" customHeight="1" x14ac:dyDescent="0.15">
      <c r="B118" s="348"/>
      <c r="C118" s="348"/>
      <c r="D118" s="348"/>
      <c r="E118" s="348"/>
      <c r="F118" s="348"/>
      <c r="G118" s="348"/>
      <c r="H118" s="348"/>
      <c r="I118" s="348"/>
      <c r="J118" s="348"/>
      <c r="K118" s="348"/>
      <c r="L118" s="348"/>
      <c r="M118" s="348"/>
      <c r="N118" s="348"/>
      <c r="O118" s="348"/>
      <c r="P118" s="348"/>
      <c r="Q118" s="348"/>
    </row>
    <row r="119" spans="2:17" ht="13.5" hidden="1" customHeight="1" x14ac:dyDescent="0.15">
      <c r="B119" s="348"/>
      <c r="C119" s="348"/>
      <c r="D119" s="348"/>
      <c r="E119" s="348"/>
      <c r="F119" s="348"/>
      <c r="G119" s="348"/>
      <c r="H119" s="348"/>
      <c r="I119" s="348"/>
      <c r="J119" s="348"/>
      <c r="K119" s="348"/>
      <c r="L119" s="348"/>
      <c r="M119" s="348"/>
      <c r="N119" s="348"/>
      <c r="O119" s="348"/>
      <c r="P119" s="348"/>
      <c r="Q119" s="348"/>
    </row>
    <row r="120" spans="2:17" ht="13.5" hidden="1" customHeight="1" x14ac:dyDescent="0.15">
      <c r="B120" s="348"/>
      <c r="C120" s="348"/>
      <c r="D120" s="348"/>
      <c r="E120" s="348"/>
      <c r="F120" s="348"/>
      <c r="G120" s="348"/>
      <c r="H120" s="348"/>
      <c r="I120" s="348"/>
      <c r="J120" s="348"/>
      <c r="K120" s="348"/>
      <c r="L120" s="348"/>
      <c r="M120" s="348"/>
      <c r="N120" s="348"/>
      <c r="O120" s="348"/>
      <c r="P120" s="348"/>
      <c r="Q120" s="348"/>
    </row>
    <row r="121" spans="2:17" ht="13.5" hidden="1" customHeight="1" x14ac:dyDescent="0.15">
      <c r="B121" s="348"/>
      <c r="C121" s="348"/>
      <c r="D121" s="348"/>
      <c r="E121" s="348"/>
      <c r="F121" s="348"/>
      <c r="G121" s="348"/>
      <c r="H121" s="348"/>
      <c r="I121" s="348"/>
      <c r="J121" s="348"/>
      <c r="K121" s="348"/>
      <c r="L121" s="348"/>
      <c r="M121" s="348"/>
      <c r="N121" s="348"/>
      <c r="O121" s="348"/>
      <c r="P121" s="348"/>
      <c r="Q121" s="348"/>
    </row>
    <row r="122" spans="2:17" ht="13.5" hidden="1" customHeight="1" x14ac:dyDescent="0.15">
      <c r="B122" s="348"/>
      <c r="C122" s="348"/>
      <c r="D122" s="348"/>
      <c r="E122" s="348"/>
      <c r="F122" s="348"/>
      <c r="G122" s="348"/>
      <c r="H122" s="348"/>
      <c r="I122" s="348"/>
      <c r="J122" s="348"/>
      <c r="K122" s="348"/>
      <c r="L122" s="348"/>
      <c r="M122" s="348"/>
      <c r="N122" s="348"/>
      <c r="O122" s="348"/>
      <c r="P122" s="348"/>
      <c r="Q122" s="348"/>
    </row>
    <row r="123" spans="2:17" ht="13.5" hidden="1" customHeight="1" x14ac:dyDescent="0.15">
      <c r="B123" s="348"/>
      <c r="C123" s="348"/>
      <c r="D123" s="348"/>
      <c r="E123" s="348"/>
      <c r="F123" s="348"/>
      <c r="G123" s="348"/>
      <c r="H123" s="348"/>
      <c r="I123" s="348"/>
      <c r="J123" s="348"/>
      <c r="K123" s="348"/>
      <c r="L123" s="348"/>
      <c r="M123" s="348"/>
      <c r="N123" s="348"/>
      <c r="O123" s="348"/>
      <c r="P123" s="348"/>
      <c r="Q123" s="348"/>
    </row>
    <row r="124" spans="2:17" ht="13.5" hidden="1" customHeight="1" x14ac:dyDescent="0.15">
      <c r="B124" s="348"/>
      <c r="C124" s="348"/>
      <c r="D124" s="348"/>
      <c r="E124" s="348"/>
      <c r="F124" s="348"/>
      <c r="G124" s="348"/>
      <c r="H124" s="348"/>
      <c r="I124" s="348"/>
      <c r="J124" s="348"/>
      <c r="K124" s="348"/>
      <c r="L124" s="348"/>
      <c r="M124" s="348"/>
      <c r="N124" s="348"/>
      <c r="O124" s="348"/>
      <c r="P124" s="348"/>
      <c r="Q124" s="348"/>
    </row>
    <row r="125" spans="2:17" ht="13.5" hidden="1" customHeight="1" x14ac:dyDescent="0.15">
      <c r="B125" s="348"/>
      <c r="C125" s="348"/>
      <c r="D125" s="348"/>
      <c r="E125" s="348"/>
      <c r="F125" s="348"/>
      <c r="G125" s="348"/>
      <c r="H125" s="348"/>
      <c r="I125" s="348"/>
      <c r="J125" s="348"/>
      <c r="K125" s="348"/>
      <c r="L125" s="348"/>
      <c r="M125" s="348"/>
      <c r="N125" s="348"/>
      <c r="O125" s="348"/>
      <c r="P125" s="348"/>
      <c r="Q125" s="348"/>
    </row>
    <row r="126" spans="2:17" ht="13.5" hidden="1" customHeight="1" x14ac:dyDescent="0.15">
      <c r="B126" s="348"/>
      <c r="C126" s="348"/>
      <c r="D126" s="348"/>
      <c r="E126" s="348"/>
      <c r="F126" s="348"/>
      <c r="G126" s="348"/>
      <c r="H126" s="348"/>
      <c r="I126" s="348"/>
      <c r="J126" s="348"/>
      <c r="K126" s="348"/>
      <c r="L126" s="348"/>
      <c r="M126" s="348"/>
      <c r="N126" s="348"/>
      <c r="O126" s="348"/>
      <c r="P126" s="348"/>
      <c r="Q126" s="348"/>
    </row>
    <row r="127" spans="2:17" ht="13.5" hidden="1" customHeight="1" x14ac:dyDescent="0.15">
      <c r="B127" s="348"/>
      <c r="C127" s="348"/>
      <c r="D127" s="348"/>
      <c r="E127" s="348"/>
      <c r="F127" s="348"/>
      <c r="G127" s="348"/>
      <c r="H127" s="348"/>
      <c r="I127" s="348"/>
      <c r="J127" s="348"/>
      <c r="K127" s="348"/>
      <c r="L127" s="348"/>
      <c r="M127" s="348"/>
      <c r="N127" s="348"/>
      <c r="O127" s="348"/>
      <c r="P127" s="348"/>
      <c r="Q127" s="348"/>
    </row>
    <row r="128" spans="2:17" ht="13.5" hidden="1" customHeight="1" x14ac:dyDescent="0.15">
      <c r="B128" s="348"/>
      <c r="C128" s="348"/>
      <c r="D128" s="348"/>
      <c r="E128" s="348"/>
      <c r="F128" s="348"/>
      <c r="G128" s="348"/>
      <c r="H128" s="348"/>
      <c r="I128" s="348"/>
      <c r="J128" s="348"/>
      <c r="K128" s="348"/>
      <c r="L128" s="348"/>
      <c r="M128" s="348"/>
      <c r="N128" s="348"/>
      <c r="O128" s="348"/>
      <c r="P128" s="348"/>
      <c r="Q128" s="348"/>
    </row>
    <row r="129" spans="2:17" ht="13.5" hidden="1" customHeight="1" x14ac:dyDescent="0.15">
      <c r="B129" s="348"/>
      <c r="C129" s="348"/>
      <c r="D129" s="348"/>
      <c r="E129" s="348"/>
      <c r="F129" s="348"/>
      <c r="G129" s="348"/>
      <c r="H129" s="348"/>
      <c r="I129" s="348"/>
      <c r="J129" s="348"/>
      <c r="K129" s="348"/>
      <c r="L129" s="348"/>
      <c r="M129" s="348"/>
      <c r="N129" s="348"/>
      <c r="O129" s="348"/>
      <c r="P129" s="348"/>
      <c r="Q129" s="348"/>
    </row>
    <row r="130" spans="2:17" ht="13.5" hidden="1" customHeight="1" x14ac:dyDescent="0.15">
      <c r="B130" s="348"/>
      <c r="C130" s="348"/>
      <c r="D130" s="348"/>
      <c r="E130" s="348"/>
      <c r="F130" s="348"/>
      <c r="G130" s="348"/>
      <c r="H130" s="348"/>
      <c r="I130" s="348"/>
      <c r="J130" s="348"/>
      <c r="K130" s="348"/>
      <c r="L130" s="348"/>
      <c r="M130" s="348"/>
      <c r="N130" s="348"/>
      <c r="O130" s="348"/>
      <c r="P130" s="348"/>
      <c r="Q130" s="348"/>
    </row>
    <row r="131" spans="2:17" ht="13.5" hidden="1" customHeight="1" x14ac:dyDescent="0.15">
      <c r="B131" s="348"/>
      <c r="C131" s="348"/>
      <c r="D131" s="348"/>
      <c r="E131" s="348"/>
      <c r="F131" s="348"/>
      <c r="G131" s="348"/>
      <c r="H131" s="348"/>
      <c r="I131" s="348"/>
      <c r="J131" s="348"/>
      <c r="K131" s="348"/>
      <c r="L131" s="348"/>
      <c r="M131" s="348"/>
      <c r="N131" s="348"/>
      <c r="O131" s="348"/>
      <c r="P131" s="348"/>
      <c r="Q131" s="348"/>
    </row>
    <row r="132" spans="2:17" ht="13.5" hidden="1" customHeight="1" x14ac:dyDescent="0.15">
      <c r="B132" s="348"/>
      <c r="C132" s="348"/>
      <c r="D132" s="348"/>
      <c r="E132" s="348"/>
      <c r="F132" s="348"/>
      <c r="G132" s="348"/>
      <c r="H132" s="348"/>
      <c r="I132" s="348"/>
      <c r="J132" s="348"/>
      <c r="K132" s="348"/>
      <c r="L132" s="348"/>
      <c r="M132" s="348"/>
      <c r="N132" s="348"/>
      <c r="O132" s="348"/>
      <c r="P132" s="348"/>
      <c r="Q132" s="348"/>
    </row>
    <row r="133" spans="2:17" ht="13.5" hidden="1" customHeight="1" x14ac:dyDescent="0.15">
      <c r="B133" s="348"/>
      <c r="C133" s="348"/>
      <c r="D133" s="348"/>
      <c r="E133" s="348"/>
      <c r="F133" s="348"/>
      <c r="G133" s="348"/>
      <c r="H133" s="348"/>
      <c r="I133" s="348"/>
      <c r="J133" s="348"/>
      <c r="K133" s="348"/>
      <c r="L133" s="348"/>
      <c r="M133" s="348"/>
      <c r="N133" s="348"/>
      <c r="O133" s="348"/>
      <c r="P133" s="348"/>
      <c r="Q133" s="348"/>
    </row>
    <row r="134" spans="2:17" ht="13.5" hidden="1" customHeight="1" x14ac:dyDescent="0.15">
      <c r="B134" s="348"/>
      <c r="C134" s="348"/>
      <c r="D134" s="348"/>
      <c r="E134" s="348"/>
      <c r="F134" s="348"/>
      <c r="G134" s="348"/>
      <c r="H134" s="348"/>
      <c r="I134" s="348"/>
      <c r="J134" s="348"/>
      <c r="K134" s="348"/>
      <c r="L134" s="348"/>
      <c r="M134" s="348"/>
      <c r="N134" s="348"/>
      <c r="O134" s="348"/>
      <c r="P134" s="348"/>
      <c r="Q134" s="348"/>
    </row>
    <row r="135" spans="2:17" ht="13.5" hidden="1" customHeight="1" x14ac:dyDescent="0.15">
      <c r="B135" s="348"/>
      <c r="C135" s="348"/>
      <c r="D135" s="348"/>
      <c r="E135" s="348"/>
      <c r="F135" s="348"/>
      <c r="G135" s="348"/>
      <c r="H135" s="348"/>
      <c r="I135" s="348"/>
      <c r="J135" s="348"/>
      <c r="K135" s="348"/>
      <c r="L135" s="348"/>
      <c r="M135" s="348"/>
      <c r="N135" s="348"/>
      <c r="O135" s="348"/>
      <c r="P135" s="348"/>
      <c r="Q135" s="348"/>
    </row>
    <row r="136" spans="2:17" ht="13.5" hidden="1" customHeight="1" x14ac:dyDescent="0.15">
      <c r="B136" s="348"/>
      <c r="C136" s="348"/>
      <c r="D136" s="348"/>
      <c r="E136" s="348"/>
      <c r="F136" s="348"/>
      <c r="G136" s="348"/>
      <c r="H136" s="348"/>
      <c r="I136" s="348"/>
      <c r="J136" s="348"/>
      <c r="K136" s="348"/>
      <c r="L136" s="348"/>
      <c r="M136" s="348"/>
      <c r="N136" s="348"/>
      <c r="O136" s="348"/>
      <c r="P136" s="348"/>
      <c r="Q136" s="348"/>
    </row>
    <row r="137" spans="2:17" ht="13.5" hidden="1" customHeight="1" x14ac:dyDescent="0.15">
      <c r="B137" s="348"/>
      <c r="C137" s="348"/>
      <c r="D137" s="348"/>
      <c r="E137" s="348"/>
      <c r="F137" s="348"/>
      <c r="G137" s="348"/>
      <c r="H137" s="348"/>
      <c r="I137" s="348"/>
      <c r="J137" s="348"/>
      <c r="K137" s="348"/>
      <c r="L137" s="348"/>
      <c r="M137" s="348"/>
      <c r="N137" s="348"/>
      <c r="O137" s="348"/>
      <c r="P137" s="348"/>
      <c r="Q137" s="348"/>
    </row>
    <row r="138" spans="2:17" ht="13.5" hidden="1" customHeight="1" x14ac:dyDescent="0.15">
      <c r="B138" s="348"/>
      <c r="C138" s="348"/>
      <c r="D138" s="348"/>
      <c r="E138" s="348"/>
      <c r="F138" s="348"/>
      <c r="G138" s="348"/>
      <c r="H138" s="348"/>
      <c r="I138" s="348"/>
      <c r="J138" s="348"/>
      <c r="K138" s="348"/>
      <c r="L138" s="348"/>
      <c r="M138" s="348"/>
      <c r="N138" s="348"/>
      <c r="O138" s="348"/>
      <c r="P138" s="348"/>
      <c r="Q138" s="348"/>
    </row>
    <row r="139" spans="2:17" ht="13.5" hidden="1" customHeight="1" x14ac:dyDescent="0.15">
      <c r="B139" s="348"/>
      <c r="C139" s="348"/>
      <c r="D139" s="348"/>
      <c r="E139" s="348"/>
      <c r="F139" s="348"/>
      <c r="G139" s="348"/>
      <c r="H139" s="348"/>
      <c r="I139" s="348"/>
      <c r="J139" s="348"/>
      <c r="K139" s="348"/>
      <c r="L139" s="348"/>
      <c r="M139" s="348"/>
      <c r="N139" s="348"/>
      <c r="O139" s="348"/>
      <c r="P139" s="348"/>
      <c r="Q139" s="348"/>
    </row>
    <row r="140" spans="2:17" ht="13.5" hidden="1" customHeight="1" x14ac:dyDescent="0.15">
      <c r="B140" s="348"/>
      <c r="C140" s="348"/>
      <c r="D140" s="348"/>
      <c r="E140" s="348"/>
      <c r="F140" s="348"/>
      <c r="G140" s="348"/>
      <c r="H140" s="348"/>
      <c r="I140" s="348"/>
      <c r="J140" s="348"/>
      <c r="K140" s="348"/>
      <c r="L140" s="348"/>
      <c r="M140" s="348"/>
      <c r="N140" s="348"/>
      <c r="O140" s="348"/>
      <c r="P140" s="348"/>
      <c r="Q140" s="348"/>
    </row>
    <row r="141" spans="2:17" ht="13.5" hidden="1" customHeight="1" x14ac:dyDescent="0.15">
      <c r="B141" s="348"/>
      <c r="C141" s="348"/>
      <c r="D141" s="348"/>
      <c r="E141" s="348"/>
      <c r="F141" s="348"/>
      <c r="G141" s="348"/>
      <c r="H141" s="348"/>
      <c r="I141" s="348"/>
      <c r="J141" s="348"/>
      <c r="K141" s="348"/>
      <c r="L141" s="348"/>
      <c r="M141" s="348"/>
      <c r="N141" s="348"/>
      <c r="O141" s="348"/>
      <c r="P141" s="348"/>
      <c r="Q141" s="348"/>
    </row>
    <row r="142" spans="2:17" ht="13.5" hidden="1" customHeight="1" x14ac:dyDescent="0.15">
      <c r="B142" s="348"/>
      <c r="C142" s="348"/>
      <c r="D142" s="348"/>
      <c r="E142" s="348"/>
      <c r="F142" s="348"/>
      <c r="G142" s="348"/>
      <c r="H142" s="348"/>
      <c r="I142" s="348"/>
      <c r="J142" s="348"/>
      <c r="K142" s="348"/>
      <c r="L142" s="348"/>
      <c r="M142" s="348"/>
      <c r="N142" s="348"/>
      <c r="O142" s="348"/>
      <c r="P142" s="348"/>
      <c r="Q142" s="348"/>
    </row>
    <row r="143" spans="2:17" ht="13.5" hidden="1" customHeight="1" x14ac:dyDescent="0.15">
      <c r="B143" s="348"/>
      <c r="C143" s="348"/>
      <c r="D143" s="348"/>
      <c r="E143" s="348"/>
      <c r="F143" s="348"/>
      <c r="G143" s="348"/>
      <c r="H143" s="348"/>
      <c r="I143" s="348"/>
      <c r="J143" s="348"/>
      <c r="K143" s="348"/>
      <c r="L143" s="348"/>
      <c r="M143" s="348"/>
      <c r="N143" s="348"/>
      <c r="O143" s="348"/>
      <c r="P143" s="348"/>
      <c r="Q143" s="348"/>
    </row>
    <row r="144" spans="2:17" ht="13.5" hidden="1" customHeight="1" x14ac:dyDescent="0.15">
      <c r="B144" s="348"/>
      <c r="C144" s="348"/>
      <c r="D144" s="348"/>
      <c r="E144" s="348"/>
      <c r="F144" s="348"/>
      <c r="G144" s="348"/>
      <c r="H144" s="348"/>
      <c r="I144" s="348"/>
      <c r="J144" s="348"/>
      <c r="K144" s="348"/>
      <c r="L144" s="348"/>
      <c r="M144" s="348"/>
      <c r="N144" s="348"/>
      <c r="O144" s="348"/>
      <c r="P144" s="348"/>
      <c r="Q144" s="348"/>
    </row>
    <row r="145" spans="2:17" ht="13.5" hidden="1" customHeight="1" x14ac:dyDescent="0.15">
      <c r="B145" s="348"/>
      <c r="C145" s="348"/>
      <c r="D145" s="348"/>
      <c r="E145" s="348"/>
      <c r="F145" s="348"/>
      <c r="G145" s="348"/>
      <c r="H145" s="348"/>
      <c r="I145" s="348"/>
      <c r="J145" s="348"/>
      <c r="K145" s="348"/>
      <c r="L145" s="348"/>
      <c r="M145" s="348"/>
      <c r="N145" s="348"/>
      <c r="O145" s="348"/>
      <c r="P145" s="348"/>
      <c r="Q145" s="348"/>
    </row>
    <row r="146" spans="2:17" ht="13.5" hidden="1" customHeight="1" x14ac:dyDescent="0.15">
      <c r="B146" s="348"/>
      <c r="C146" s="348"/>
      <c r="D146" s="348"/>
      <c r="E146" s="348"/>
      <c r="F146" s="348"/>
      <c r="G146" s="348"/>
      <c r="H146" s="348"/>
      <c r="I146" s="348"/>
      <c r="J146" s="348"/>
      <c r="K146" s="348"/>
      <c r="L146" s="348"/>
      <c r="M146" s="348"/>
      <c r="N146" s="348"/>
      <c r="O146" s="348"/>
      <c r="P146" s="348"/>
      <c r="Q146" s="348"/>
    </row>
    <row r="147" spans="2:17" ht="13.5" hidden="1" customHeight="1" x14ac:dyDescent="0.15">
      <c r="B147" s="348"/>
      <c r="C147" s="348"/>
      <c r="D147" s="348"/>
      <c r="E147" s="348"/>
      <c r="F147" s="348"/>
      <c r="G147" s="348"/>
      <c r="H147" s="348"/>
      <c r="I147" s="348"/>
      <c r="J147" s="348"/>
      <c r="K147" s="348"/>
      <c r="L147" s="348"/>
      <c r="M147" s="348"/>
      <c r="N147" s="348"/>
      <c r="O147" s="348"/>
      <c r="P147" s="348"/>
      <c r="Q147" s="348"/>
    </row>
    <row r="148" spans="2:17" ht="13.5" hidden="1" customHeight="1" x14ac:dyDescent="0.15">
      <c r="B148" s="348"/>
      <c r="C148" s="348"/>
      <c r="D148" s="348"/>
      <c r="E148" s="348"/>
      <c r="F148" s="348"/>
      <c r="G148" s="348"/>
      <c r="H148" s="348"/>
      <c r="I148" s="348"/>
      <c r="J148" s="348"/>
      <c r="K148" s="348"/>
      <c r="L148" s="348"/>
      <c r="M148" s="348"/>
      <c r="N148" s="348"/>
      <c r="O148" s="348"/>
      <c r="P148" s="348"/>
      <c r="Q148" s="348"/>
    </row>
    <row r="149" spans="2:17" ht="13.5" hidden="1" customHeight="1" x14ac:dyDescent="0.15">
      <c r="B149" s="348"/>
      <c r="C149" s="348"/>
      <c r="D149" s="348"/>
      <c r="E149" s="348"/>
      <c r="F149" s="348"/>
      <c r="G149" s="348"/>
      <c r="H149" s="348"/>
      <c r="I149" s="348"/>
      <c r="J149" s="348"/>
      <c r="K149" s="348"/>
      <c r="L149" s="348"/>
      <c r="M149" s="348"/>
      <c r="N149" s="348"/>
      <c r="O149" s="348"/>
      <c r="P149" s="348"/>
      <c r="Q149" s="348"/>
    </row>
    <row r="150" spans="2:17" ht="13.5" hidden="1" customHeight="1" x14ac:dyDescent="0.15">
      <c r="B150" s="348"/>
      <c r="C150" s="348"/>
      <c r="D150" s="348"/>
      <c r="E150" s="348"/>
      <c r="F150" s="348"/>
      <c r="G150" s="348"/>
      <c r="H150" s="348"/>
      <c r="I150" s="348"/>
      <c r="J150" s="348"/>
      <c r="K150" s="348"/>
      <c r="L150" s="348"/>
      <c r="M150" s="348"/>
      <c r="N150" s="348"/>
      <c r="O150" s="348"/>
      <c r="P150" s="348"/>
      <c r="Q150" s="348"/>
    </row>
    <row r="151" spans="2:17" ht="13.5" hidden="1" customHeight="1" x14ac:dyDescent="0.15">
      <c r="B151" s="348"/>
      <c r="C151" s="348"/>
      <c r="D151" s="348"/>
      <c r="E151" s="348"/>
      <c r="F151" s="348"/>
      <c r="G151" s="348"/>
      <c r="H151" s="348"/>
      <c r="I151" s="348"/>
      <c r="J151" s="348"/>
      <c r="K151" s="348"/>
      <c r="L151" s="348"/>
      <c r="M151" s="348"/>
      <c r="N151" s="348"/>
      <c r="O151" s="348"/>
      <c r="P151" s="348"/>
      <c r="Q151" s="348"/>
    </row>
    <row r="152" spans="2:17" ht="13.5" hidden="1" customHeight="1" x14ac:dyDescent="0.15">
      <c r="B152" s="348"/>
      <c r="C152" s="348"/>
      <c r="D152" s="348"/>
      <c r="E152" s="348"/>
      <c r="F152" s="348"/>
      <c r="G152" s="348"/>
      <c r="H152" s="348"/>
      <c r="I152" s="348"/>
      <c r="J152" s="348"/>
      <c r="K152" s="348"/>
      <c r="L152" s="348"/>
      <c r="M152" s="348"/>
      <c r="N152" s="348"/>
      <c r="O152" s="348"/>
      <c r="P152" s="348"/>
      <c r="Q152" s="348"/>
    </row>
    <row r="153" spans="2:17" ht="13.5" hidden="1" customHeight="1" x14ac:dyDescent="0.15">
      <c r="B153" s="348"/>
      <c r="C153" s="348"/>
      <c r="D153" s="348"/>
      <c r="E153" s="348"/>
      <c r="F153" s="348"/>
      <c r="G153" s="348"/>
      <c r="H153" s="348"/>
      <c r="I153" s="348"/>
      <c r="J153" s="348"/>
      <c r="K153" s="348"/>
      <c r="L153" s="348"/>
      <c r="M153" s="348"/>
      <c r="N153" s="348"/>
      <c r="O153" s="348"/>
      <c r="P153" s="348"/>
      <c r="Q153" s="348"/>
    </row>
    <row r="154" spans="2:17" ht="13.5" hidden="1" customHeight="1" x14ac:dyDescent="0.15">
      <c r="B154" s="348"/>
      <c r="C154" s="348"/>
      <c r="D154" s="348"/>
      <c r="E154" s="348"/>
      <c r="F154" s="348"/>
      <c r="G154" s="348"/>
      <c r="H154" s="348"/>
      <c r="I154" s="348"/>
      <c r="J154" s="348"/>
      <c r="K154" s="348"/>
      <c r="L154" s="348"/>
      <c r="M154" s="348"/>
      <c r="N154" s="348"/>
      <c r="O154" s="348"/>
      <c r="P154" s="348"/>
      <c r="Q154" s="348"/>
    </row>
    <row r="155" spans="2:17" ht="13.5" hidden="1" customHeight="1" x14ac:dyDescent="0.15">
      <c r="B155" s="348"/>
      <c r="C155" s="348"/>
      <c r="D155" s="348"/>
      <c r="E155" s="348"/>
      <c r="F155" s="348"/>
      <c r="G155" s="348"/>
      <c r="H155" s="348"/>
      <c r="I155" s="348"/>
      <c r="J155" s="348"/>
      <c r="K155" s="348"/>
      <c r="L155" s="348"/>
      <c r="M155" s="348"/>
      <c r="N155" s="348"/>
      <c r="O155" s="348"/>
      <c r="P155" s="348"/>
      <c r="Q155" s="348"/>
    </row>
    <row r="156" spans="2:17" ht="13.5" hidden="1" customHeight="1" x14ac:dyDescent="0.15">
      <c r="B156" s="348"/>
      <c r="C156" s="348"/>
      <c r="D156" s="348"/>
      <c r="E156" s="348"/>
      <c r="F156" s="348"/>
      <c r="G156" s="348"/>
      <c r="H156" s="348"/>
      <c r="I156" s="348"/>
      <c r="J156" s="348"/>
      <c r="K156" s="348"/>
      <c r="L156" s="348"/>
      <c r="M156" s="348"/>
      <c r="N156" s="348"/>
      <c r="O156" s="348"/>
      <c r="P156" s="348"/>
      <c r="Q156" s="348"/>
    </row>
    <row r="157" spans="2:17" ht="13.5" hidden="1" customHeight="1" x14ac:dyDescent="0.15">
      <c r="B157" s="348"/>
      <c r="C157" s="348"/>
      <c r="D157" s="348"/>
      <c r="E157" s="348"/>
      <c r="F157" s="348"/>
      <c r="G157" s="348"/>
      <c r="H157" s="348"/>
      <c r="I157" s="348"/>
      <c r="J157" s="348"/>
      <c r="K157" s="348"/>
      <c r="L157" s="348"/>
      <c r="M157" s="348"/>
      <c r="N157" s="348"/>
      <c r="O157" s="348"/>
      <c r="P157" s="348"/>
      <c r="Q157" s="348"/>
    </row>
    <row r="158" spans="2:17" ht="13.5" hidden="1" customHeight="1" x14ac:dyDescent="0.15">
      <c r="B158" s="348"/>
      <c r="C158" s="348"/>
      <c r="D158" s="348"/>
      <c r="E158" s="348"/>
      <c r="F158" s="348"/>
      <c r="G158" s="348"/>
      <c r="H158" s="348"/>
      <c r="I158" s="348"/>
      <c r="J158" s="348"/>
      <c r="K158" s="348"/>
      <c r="L158" s="348"/>
      <c r="M158" s="348"/>
      <c r="N158" s="348"/>
      <c r="O158" s="348"/>
      <c r="P158" s="348"/>
      <c r="Q158" s="348"/>
    </row>
    <row r="159" spans="2:17" ht="13.5" hidden="1" customHeight="1" x14ac:dyDescent="0.15">
      <c r="B159" s="348"/>
      <c r="C159" s="348"/>
      <c r="D159" s="348"/>
      <c r="E159" s="348"/>
      <c r="F159" s="348"/>
      <c r="G159" s="348"/>
      <c r="H159" s="348"/>
      <c r="I159" s="348"/>
      <c r="J159" s="348"/>
      <c r="K159" s="348"/>
      <c r="L159" s="348"/>
      <c r="M159" s="348"/>
      <c r="N159" s="348"/>
      <c r="O159" s="348"/>
      <c r="P159" s="348"/>
      <c r="Q159" s="348"/>
    </row>
    <row r="160" spans="2:17" ht="13.5" hidden="1" customHeight="1" x14ac:dyDescent="0.15">
      <c r="B160" s="348"/>
      <c r="C160" s="348"/>
      <c r="D160" s="348"/>
      <c r="E160" s="348"/>
      <c r="F160" s="348"/>
      <c r="G160" s="348"/>
      <c r="H160" s="348"/>
      <c r="I160" s="348"/>
      <c r="J160" s="348"/>
      <c r="K160" s="348"/>
      <c r="L160" s="348"/>
      <c r="M160" s="348"/>
      <c r="N160" s="348"/>
      <c r="O160" s="348"/>
      <c r="P160" s="348"/>
      <c r="Q160" s="34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159" customWidth="1"/>
    <col min="2" max="16" width="9" style="159" customWidth="1"/>
    <col min="17" max="17" width="9.125" style="159" customWidth="1"/>
    <col min="18" max="18" width="9.125" style="159" bestFit="1" customWidth="1"/>
    <col min="19" max="34" width="9" style="159" customWidth="1"/>
    <col min="35" max="16384" width="9" style="158" hidden="1"/>
  </cols>
  <sheetData>
    <row r="1" spans="2:34" ht="13.5" customHeight="1" x14ac:dyDescent="0.15">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row>
    <row r="2" spans="2:34" x14ac:dyDescent="0.15">
      <c r="S2" s="158"/>
      <c r="AH2" s="158"/>
    </row>
    <row r="3" spans="2:34" x14ac:dyDescent="0.15">
      <c r="C3" s="158"/>
      <c r="D3" s="158"/>
      <c r="E3" s="158"/>
      <c r="F3" s="158"/>
      <c r="G3" s="158"/>
      <c r="H3" s="158"/>
      <c r="I3" s="158"/>
      <c r="J3" s="158"/>
      <c r="K3" s="158"/>
      <c r="L3" s="158"/>
      <c r="M3" s="158"/>
      <c r="N3" s="158"/>
      <c r="O3" s="158"/>
      <c r="P3" s="158"/>
      <c r="Q3" s="158"/>
      <c r="R3" s="158"/>
      <c r="S3" s="158"/>
      <c r="U3" s="158"/>
      <c r="V3" s="158"/>
      <c r="W3" s="158"/>
      <c r="X3" s="158"/>
      <c r="Y3" s="158"/>
      <c r="Z3" s="158"/>
      <c r="AA3" s="158"/>
      <c r="AB3" s="158"/>
      <c r="AC3" s="158"/>
      <c r="AD3" s="158"/>
      <c r="AE3" s="158"/>
      <c r="AF3" s="158"/>
      <c r="AG3" s="158"/>
      <c r="AH3" s="158"/>
    </row>
    <row r="4" spans="2:34" x14ac:dyDescent="0.15"/>
    <row r="5" spans="2:34" x14ac:dyDescent="0.15"/>
    <row r="6" spans="2:34" x14ac:dyDescent="0.15"/>
    <row r="7" spans="2:34" x14ac:dyDescent="0.15"/>
    <row r="8" spans="2:34" x14ac:dyDescent="0.15"/>
    <row r="9" spans="2:34" x14ac:dyDescent="0.15">
      <c r="AH9" s="15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58"/>
    </row>
    <row r="18" spans="12:34" x14ac:dyDescent="0.15"/>
    <row r="19" spans="12:34" x14ac:dyDescent="0.15"/>
    <row r="20" spans="12:34" x14ac:dyDescent="0.15">
      <c r="AH20" s="158"/>
    </row>
    <row r="21" spans="12:34" x14ac:dyDescent="0.15">
      <c r="AH21" s="158"/>
    </row>
    <row r="22" spans="12:34" x14ac:dyDescent="0.15"/>
    <row r="23" spans="12:34" x14ac:dyDescent="0.15"/>
    <row r="24" spans="12:34" x14ac:dyDescent="0.15">
      <c r="Q24" s="158"/>
    </row>
    <row r="25" spans="12:34" x14ac:dyDescent="0.15"/>
    <row r="26" spans="12:34" x14ac:dyDescent="0.15"/>
    <row r="27" spans="12:34" x14ac:dyDescent="0.15"/>
    <row r="28" spans="12:34" x14ac:dyDescent="0.15">
      <c r="O28" s="158"/>
      <c r="T28" s="158"/>
      <c r="AH28" s="158"/>
    </row>
    <row r="29" spans="12:34" x14ac:dyDescent="0.15"/>
    <row r="30" spans="12:34" x14ac:dyDescent="0.15"/>
    <row r="31" spans="12:34" x14ac:dyDescent="0.15">
      <c r="Q31" s="158"/>
    </row>
    <row r="32" spans="12:34" x14ac:dyDescent="0.15">
      <c r="L32" s="158"/>
    </row>
    <row r="33" spans="2:34" x14ac:dyDescent="0.15">
      <c r="C33" s="158"/>
      <c r="E33" s="158"/>
      <c r="G33" s="158"/>
      <c r="I33" s="158"/>
      <c r="X33" s="158"/>
    </row>
    <row r="34" spans="2:34" x14ac:dyDescent="0.15">
      <c r="B34" s="158"/>
      <c r="P34" s="158"/>
      <c r="R34" s="158"/>
      <c r="T34" s="158"/>
    </row>
    <row r="35" spans="2:34" x14ac:dyDescent="0.15">
      <c r="D35" s="158"/>
      <c r="W35" s="158"/>
      <c r="AC35" s="158"/>
      <c r="AD35" s="158"/>
      <c r="AE35" s="158"/>
      <c r="AF35" s="158"/>
      <c r="AG35" s="158"/>
      <c r="AH35" s="158"/>
    </row>
    <row r="36" spans="2:34" x14ac:dyDescent="0.15">
      <c r="H36" s="158"/>
      <c r="J36" s="158"/>
      <c r="K36" s="158"/>
      <c r="M36" s="158"/>
      <c r="Y36" s="158"/>
      <c r="Z36" s="158"/>
      <c r="AA36" s="158"/>
      <c r="AB36" s="158"/>
      <c r="AC36" s="158"/>
      <c r="AD36" s="158"/>
      <c r="AE36" s="158"/>
      <c r="AF36" s="158"/>
      <c r="AG36" s="158"/>
      <c r="AH36" s="158"/>
    </row>
    <row r="37" spans="2:34" x14ac:dyDescent="0.15">
      <c r="AH37" s="158"/>
    </row>
    <row r="38" spans="2:34" x14ac:dyDescent="0.15">
      <c r="AG38" s="158"/>
      <c r="AH38" s="158"/>
    </row>
    <row r="39" spans="2:34" x14ac:dyDescent="0.15"/>
    <row r="40" spans="2:34" x14ac:dyDescent="0.15">
      <c r="X40" s="158"/>
    </row>
    <row r="41" spans="2:34" x14ac:dyDescent="0.15">
      <c r="R41" s="158"/>
    </row>
    <row r="42" spans="2:34" x14ac:dyDescent="0.15">
      <c r="W42" s="158"/>
    </row>
    <row r="43" spans="2:34" x14ac:dyDescent="0.15">
      <c r="Y43" s="158"/>
      <c r="Z43" s="158"/>
      <c r="AA43" s="158"/>
      <c r="AB43" s="158"/>
      <c r="AC43" s="158"/>
      <c r="AD43" s="158"/>
      <c r="AE43" s="158"/>
      <c r="AF43" s="158"/>
      <c r="AG43" s="158"/>
      <c r="AH43" s="158"/>
    </row>
    <row r="44" spans="2:34" x14ac:dyDescent="0.15">
      <c r="AH44" s="158"/>
    </row>
    <row r="45" spans="2:34" x14ac:dyDescent="0.15">
      <c r="X45" s="158"/>
    </row>
    <row r="46" spans="2:34" x14ac:dyDescent="0.15"/>
    <row r="47" spans="2:34" x14ac:dyDescent="0.15"/>
    <row r="48" spans="2:34" x14ac:dyDescent="0.15">
      <c r="W48" s="158"/>
      <c r="Y48" s="158"/>
      <c r="Z48" s="158"/>
      <c r="AA48" s="158"/>
      <c r="AB48" s="158"/>
      <c r="AC48" s="158"/>
      <c r="AD48" s="158"/>
      <c r="AE48" s="158"/>
      <c r="AF48" s="158"/>
      <c r="AG48" s="158"/>
      <c r="AH48" s="158"/>
    </row>
    <row r="49" spans="28:34" x14ac:dyDescent="0.15"/>
    <row r="50" spans="28:34" x14ac:dyDescent="0.15">
      <c r="AE50" s="158"/>
      <c r="AF50" s="158"/>
      <c r="AG50" s="158"/>
      <c r="AH50" s="158"/>
    </row>
    <row r="51" spans="28:34" x14ac:dyDescent="0.15">
      <c r="AC51" s="158"/>
      <c r="AD51" s="158"/>
      <c r="AE51" s="158"/>
      <c r="AF51" s="158"/>
      <c r="AG51" s="158"/>
      <c r="AH51" s="158"/>
    </row>
    <row r="52" spans="28:34" x14ac:dyDescent="0.15"/>
    <row r="53" spans="28:34" x14ac:dyDescent="0.15">
      <c r="AF53" s="158"/>
      <c r="AG53" s="158"/>
      <c r="AH53" s="158"/>
    </row>
    <row r="54" spans="28:34" x14ac:dyDescent="0.15">
      <c r="AH54" s="158"/>
    </row>
    <row r="55" spans="28:34" x14ac:dyDescent="0.15"/>
    <row r="56" spans="28:34" x14ac:dyDescent="0.15">
      <c r="AB56" s="158"/>
      <c r="AC56" s="158"/>
      <c r="AD56" s="158"/>
      <c r="AE56" s="158"/>
      <c r="AF56" s="158"/>
      <c r="AG56" s="158"/>
      <c r="AH56" s="158"/>
    </row>
    <row r="57" spans="28:34" x14ac:dyDescent="0.15">
      <c r="AH57" s="158"/>
    </row>
    <row r="58" spans="28:34" x14ac:dyDescent="0.15">
      <c r="AH58" s="158"/>
    </row>
    <row r="59" spans="28:34" x14ac:dyDescent="0.15"/>
    <row r="60" spans="28:34" x14ac:dyDescent="0.15"/>
    <row r="61" spans="28:34" x14ac:dyDescent="0.15"/>
    <row r="62" spans="28:34" x14ac:dyDescent="0.15"/>
    <row r="63" spans="28:34" x14ac:dyDescent="0.15">
      <c r="AH63" s="158"/>
    </row>
    <row r="64" spans="28:34" x14ac:dyDescent="0.15">
      <c r="AG64" s="158"/>
      <c r="AH64" s="158"/>
    </row>
    <row r="65" spans="28:34" x14ac:dyDescent="0.15"/>
    <row r="66" spans="28:34" x14ac:dyDescent="0.15"/>
    <row r="67" spans="28:34" x14ac:dyDescent="0.15"/>
    <row r="68" spans="28:34" x14ac:dyDescent="0.15">
      <c r="AB68" s="158"/>
      <c r="AC68" s="158"/>
      <c r="AD68" s="158"/>
      <c r="AE68" s="158"/>
      <c r="AF68" s="158"/>
      <c r="AG68" s="158"/>
      <c r="AH68" s="158"/>
    </row>
    <row r="69" spans="28:34" x14ac:dyDescent="0.15">
      <c r="AF69" s="158"/>
      <c r="AG69" s="158"/>
      <c r="AH69" s="158"/>
    </row>
    <row r="70" spans="28:34" x14ac:dyDescent="0.15"/>
    <row r="71" spans="28:34" x14ac:dyDescent="0.15"/>
    <row r="72" spans="28:34" x14ac:dyDescent="0.15"/>
    <row r="73" spans="28:34" x14ac:dyDescent="0.15"/>
    <row r="74" spans="28:34" x14ac:dyDescent="0.15"/>
    <row r="75" spans="28:34" x14ac:dyDescent="0.15">
      <c r="AH75" s="158"/>
    </row>
    <row r="76" spans="28:34" x14ac:dyDescent="0.15">
      <c r="AF76" s="158"/>
      <c r="AG76" s="158"/>
      <c r="AH76" s="158"/>
    </row>
    <row r="77" spans="28:34" x14ac:dyDescent="0.15">
      <c r="AG77" s="158"/>
      <c r="AH77" s="158"/>
    </row>
    <row r="78" spans="28:34" x14ac:dyDescent="0.15"/>
    <row r="79" spans="28:34" x14ac:dyDescent="0.15"/>
    <row r="80" spans="28:34" x14ac:dyDescent="0.15"/>
    <row r="81" spans="25:34" x14ac:dyDescent="0.15"/>
    <row r="82" spans="25:34" x14ac:dyDescent="0.15">
      <c r="Y82" s="158"/>
    </row>
    <row r="83" spans="25:34" x14ac:dyDescent="0.15">
      <c r="Y83" s="158"/>
      <c r="Z83" s="158"/>
      <c r="AA83" s="158"/>
      <c r="AB83" s="158"/>
      <c r="AC83" s="158"/>
      <c r="AD83" s="158"/>
      <c r="AE83" s="158"/>
      <c r="AF83" s="158"/>
      <c r="AG83" s="158"/>
      <c r="AH83" s="158"/>
    </row>
    <row r="84" spans="25:34" x14ac:dyDescent="0.15"/>
    <row r="85" spans="25:34" x14ac:dyDescent="0.15"/>
    <row r="86" spans="25:34" x14ac:dyDescent="0.15"/>
    <row r="87" spans="25:34" x14ac:dyDescent="0.15"/>
    <row r="88" spans="25:34" x14ac:dyDescent="0.15">
      <c r="AH88" s="15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58"/>
      <c r="AG94" s="158"/>
      <c r="AH94" s="158"/>
    </row>
    <row r="95" spans="25:34" ht="13.5" customHeight="1" x14ac:dyDescent="0.15">
      <c r="AH95" s="15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58"/>
    </row>
    <row r="102" spans="33:34" ht="13.5" customHeight="1" x14ac:dyDescent="0.15"/>
    <row r="103" spans="33:34" ht="13.5" customHeight="1" x14ac:dyDescent="0.15"/>
    <row r="104" spans="33:34" ht="13.5" customHeight="1" x14ac:dyDescent="0.15">
      <c r="AG104" s="158"/>
      <c r="AH104" s="15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158"/>
    </row>
    <row r="117" spans="34:34" ht="13.5" customHeight="1" x14ac:dyDescent="0.15"/>
    <row r="118" spans="34:34" ht="13.5" customHeight="1" x14ac:dyDescent="0.15"/>
    <row r="119" spans="34:34" ht="13.5" customHeight="1" x14ac:dyDescent="0.15"/>
    <row r="120" spans="34:34" ht="13.5" customHeight="1" x14ac:dyDescent="0.15">
      <c r="AH120" s="158"/>
    </row>
    <row r="121" spans="34:34" ht="13.5" customHeight="1" x14ac:dyDescent="0.15">
      <c r="AH121" s="158"/>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9" zoomScaleNormal="100" zoomScaleSheetLayoutView="55" workbookViewId="0"/>
  </sheetViews>
  <sheetFormatPr defaultColWidth="0" defaultRowHeight="13.5" customHeight="1" zeroHeight="1" x14ac:dyDescent="0.15"/>
  <cols>
    <col min="1" max="1" width="9.125" style="159" customWidth="1"/>
    <col min="2" max="16" width="9" style="159" customWidth="1"/>
    <col min="17" max="17" width="9.125" style="159" customWidth="1"/>
    <col min="18" max="18" width="9.125" style="159" bestFit="1" customWidth="1"/>
    <col min="19" max="34" width="9" style="159" customWidth="1"/>
    <col min="35" max="16384" width="9" style="158" hidden="1"/>
  </cols>
  <sheetData>
    <row r="1" spans="2:34" ht="13.5" customHeight="1" x14ac:dyDescent="0.15">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row>
    <row r="2" spans="2:34" x14ac:dyDescent="0.15">
      <c r="S2" s="158"/>
      <c r="AH2" s="158"/>
    </row>
    <row r="3" spans="2:34" x14ac:dyDescent="0.15">
      <c r="C3" s="158"/>
      <c r="D3" s="158"/>
      <c r="E3" s="158"/>
      <c r="F3" s="158"/>
      <c r="G3" s="158"/>
      <c r="H3" s="158"/>
      <c r="I3" s="158"/>
      <c r="J3" s="158"/>
      <c r="K3" s="158"/>
      <c r="L3" s="158"/>
      <c r="M3" s="158"/>
      <c r="N3" s="158"/>
      <c r="O3" s="158"/>
      <c r="P3" s="158"/>
      <c r="Q3" s="158"/>
      <c r="R3" s="158"/>
      <c r="S3" s="158"/>
      <c r="U3" s="158"/>
      <c r="V3" s="158"/>
      <c r="W3" s="158"/>
      <c r="X3" s="158"/>
      <c r="Y3" s="158"/>
      <c r="Z3" s="158"/>
      <c r="AA3" s="158"/>
      <c r="AB3" s="158"/>
      <c r="AC3" s="158"/>
      <c r="AD3" s="158"/>
      <c r="AE3" s="158"/>
      <c r="AF3" s="158"/>
      <c r="AG3" s="158"/>
      <c r="AH3" s="158"/>
    </row>
    <row r="4" spans="2:34" x14ac:dyDescent="0.15"/>
    <row r="5" spans="2:34" x14ac:dyDescent="0.15"/>
    <row r="6" spans="2:34" x14ac:dyDescent="0.15"/>
    <row r="7" spans="2:34" x14ac:dyDescent="0.15"/>
    <row r="8" spans="2:34" x14ac:dyDescent="0.15"/>
    <row r="9" spans="2:34" x14ac:dyDescent="0.15">
      <c r="AH9" s="15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58"/>
    </row>
    <row r="18" spans="12:34" x14ac:dyDescent="0.15"/>
    <row r="19" spans="12:34" x14ac:dyDescent="0.15"/>
    <row r="20" spans="12:34" x14ac:dyDescent="0.15">
      <c r="AH20" s="158"/>
    </row>
    <row r="21" spans="12:34" x14ac:dyDescent="0.15">
      <c r="AH21" s="158"/>
    </row>
    <row r="22" spans="12:34" x14ac:dyDescent="0.15"/>
    <row r="23" spans="12:34" x14ac:dyDescent="0.15"/>
    <row r="24" spans="12:34" x14ac:dyDescent="0.15">
      <c r="Q24" s="158"/>
    </row>
    <row r="25" spans="12:34" x14ac:dyDescent="0.15"/>
    <row r="26" spans="12:34" x14ac:dyDescent="0.15"/>
    <row r="27" spans="12:34" x14ac:dyDescent="0.15"/>
    <row r="28" spans="12:34" x14ac:dyDescent="0.15">
      <c r="O28" s="158"/>
      <c r="T28" s="158"/>
      <c r="AH28" s="158"/>
    </row>
    <row r="29" spans="12:34" x14ac:dyDescent="0.15"/>
    <row r="30" spans="12:34" x14ac:dyDescent="0.15"/>
    <row r="31" spans="12:34" x14ac:dyDescent="0.15">
      <c r="Q31" s="158"/>
    </row>
    <row r="32" spans="12:34" x14ac:dyDescent="0.15">
      <c r="L32" s="158"/>
    </row>
    <row r="33" spans="2:34" x14ac:dyDescent="0.15">
      <c r="C33" s="158"/>
      <c r="E33" s="158"/>
      <c r="G33" s="158"/>
      <c r="I33" s="158"/>
      <c r="X33" s="158"/>
    </row>
    <row r="34" spans="2:34" x14ac:dyDescent="0.15">
      <c r="B34" s="158"/>
      <c r="P34" s="158"/>
      <c r="R34" s="158"/>
      <c r="T34" s="158"/>
    </row>
    <row r="35" spans="2:34" x14ac:dyDescent="0.15">
      <c r="D35" s="158"/>
      <c r="W35" s="158"/>
      <c r="AC35" s="158"/>
      <c r="AD35" s="158"/>
      <c r="AE35" s="158"/>
      <c r="AF35" s="158"/>
      <c r="AG35" s="158"/>
      <c r="AH35" s="158"/>
    </row>
    <row r="36" spans="2:34" x14ac:dyDescent="0.15">
      <c r="H36" s="158"/>
      <c r="J36" s="158"/>
      <c r="K36" s="158"/>
      <c r="M36" s="158"/>
      <c r="Y36" s="158"/>
      <c r="Z36" s="158"/>
      <c r="AA36" s="158"/>
      <c r="AB36" s="158"/>
      <c r="AC36" s="158"/>
      <c r="AD36" s="158"/>
      <c r="AE36" s="158"/>
      <c r="AF36" s="158"/>
      <c r="AG36" s="158"/>
      <c r="AH36" s="158"/>
    </row>
    <row r="37" spans="2:34" x14ac:dyDescent="0.15">
      <c r="AH37" s="158"/>
    </row>
    <row r="38" spans="2:34" x14ac:dyDescent="0.15">
      <c r="AG38" s="158"/>
      <c r="AH38" s="158"/>
    </row>
    <row r="39" spans="2:34" x14ac:dyDescent="0.15"/>
    <row r="40" spans="2:34" x14ac:dyDescent="0.15">
      <c r="X40" s="158"/>
    </row>
    <row r="41" spans="2:34" x14ac:dyDescent="0.15">
      <c r="R41" s="158"/>
    </row>
    <row r="42" spans="2:34" x14ac:dyDescent="0.15">
      <c r="W42" s="158"/>
    </row>
    <row r="43" spans="2:34" x14ac:dyDescent="0.15">
      <c r="Y43" s="158"/>
      <c r="Z43" s="158"/>
      <c r="AA43" s="158"/>
      <c r="AB43" s="158"/>
      <c r="AC43" s="158"/>
      <c r="AD43" s="158"/>
      <c r="AE43" s="158"/>
      <c r="AF43" s="158"/>
      <c r="AG43" s="158"/>
      <c r="AH43" s="158"/>
    </row>
    <row r="44" spans="2:34" x14ac:dyDescent="0.15">
      <c r="AH44" s="158"/>
    </row>
    <row r="45" spans="2:34" x14ac:dyDescent="0.15">
      <c r="X45" s="158"/>
    </row>
    <row r="46" spans="2:34" x14ac:dyDescent="0.15"/>
    <row r="47" spans="2:34" x14ac:dyDescent="0.15"/>
    <row r="48" spans="2:34" x14ac:dyDescent="0.15">
      <c r="W48" s="158"/>
      <c r="Y48" s="158"/>
      <c r="Z48" s="158"/>
      <c r="AA48" s="158"/>
      <c r="AB48" s="158"/>
      <c r="AC48" s="158"/>
      <c r="AD48" s="158"/>
      <c r="AE48" s="158"/>
      <c r="AF48" s="158"/>
      <c r="AG48" s="158"/>
      <c r="AH48" s="158"/>
    </row>
    <row r="49" spans="28:34" x14ac:dyDescent="0.15"/>
    <row r="50" spans="28:34" x14ac:dyDescent="0.15">
      <c r="AE50" s="158"/>
      <c r="AF50" s="158"/>
      <c r="AG50" s="158"/>
      <c r="AH50" s="158"/>
    </row>
    <row r="51" spans="28:34" x14ac:dyDescent="0.15">
      <c r="AC51" s="158"/>
      <c r="AD51" s="158"/>
      <c r="AE51" s="158"/>
      <c r="AF51" s="158"/>
      <c r="AG51" s="158"/>
      <c r="AH51" s="158"/>
    </row>
    <row r="52" spans="28:34" x14ac:dyDescent="0.15"/>
    <row r="53" spans="28:34" x14ac:dyDescent="0.15">
      <c r="AF53" s="158"/>
      <c r="AG53" s="158"/>
      <c r="AH53" s="158"/>
    </row>
    <row r="54" spans="28:34" x14ac:dyDescent="0.15">
      <c r="AH54" s="158"/>
    </row>
    <row r="55" spans="28:34" x14ac:dyDescent="0.15"/>
    <row r="56" spans="28:34" x14ac:dyDescent="0.15">
      <c r="AB56" s="158"/>
      <c r="AC56" s="158"/>
      <c r="AD56" s="158"/>
      <c r="AE56" s="158"/>
      <c r="AF56" s="158"/>
      <c r="AG56" s="158"/>
      <c r="AH56" s="158"/>
    </row>
    <row r="57" spans="28:34" x14ac:dyDescent="0.15">
      <c r="AH57" s="158"/>
    </row>
    <row r="58" spans="28:34" x14ac:dyDescent="0.15">
      <c r="AH58" s="158"/>
    </row>
    <row r="59" spans="28:34" x14ac:dyDescent="0.15">
      <c r="AG59" s="158"/>
      <c r="AH59" s="158"/>
    </row>
    <row r="60" spans="28:34" x14ac:dyDescent="0.15"/>
    <row r="61" spans="28:34" x14ac:dyDescent="0.15"/>
    <row r="62" spans="28:34" x14ac:dyDescent="0.15"/>
    <row r="63" spans="28:34" x14ac:dyDescent="0.15">
      <c r="AH63" s="158"/>
    </row>
    <row r="64" spans="28:34" x14ac:dyDescent="0.15">
      <c r="AG64" s="158"/>
      <c r="AH64" s="158"/>
    </row>
    <row r="65" spans="28:34" x14ac:dyDescent="0.15"/>
    <row r="66" spans="28:34" x14ac:dyDescent="0.15"/>
    <row r="67" spans="28:34" x14ac:dyDescent="0.15"/>
    <row r="68" spans="28:34" x14ac:dyDescent="0.15">
      <c r="AB68" s="158"/>
      <c r="AC68" s="158"/>
      <c r="AD68" s="158"/>
      <c r="AE68" s="158"/>
      <c r="AF68" s="158"/>
      <c r="AG68" s="158"/>
      <c r="AH68" s="158"/>
    </row>
    <row r="69" spans="28:34" x14ac:dyDescent="0.15">
      <c r="AF69" s="158"/>
      <c r="AG69" s="158"/>
      <c r="AH69" s="158"/>
    </row>
    <row r="70" spans="28:34" x14ac:dyDescent="0.15"/>
    <row r="71" spans="28:34" x14ac:dyDescent="0.15"/>
    <row r="72" spans="28:34" x14ac:dyDescent="0.15"/>
    <row r="73" spans="28:34" x14ac:dyDescent="0.15"/>
    <row r="74" spans="28:34" x14ac:dyDescent="0.15"/>
    <row r="75" spans="28:34" x14ac:dyDescent="0.15">
      <c r="AH75" s="158"/>
    </row>
    <row r="76" spans="28:34" x14ac:dyDescent="0.15">
      <c r="AF76" s="158"/>
      <c r="AG76" s="158"/>
      <c r="AH76" s="158"/>
    </row>
    <row r="77" spans="28:34" x14ac:dyDescent="0.15">
      <c r="AG77" s="158"/>
      <c r="AH77" s="158"/>
    </row>
    <row r="78" spans="28:34" x14ac:dyDescent="0.15"/>
    <row r="79" spans="28:34" x14ac:dyDescent="0.15"/>
    <row r="80" spans="28:34" x14ac:dyDescent="0.15"/>
    <row r="81" spans="25:34" x14ac:dyDescent="0.15"/>
    <row r="82" spans="25:34" x14ac:dyDescent="0.15">
      <c r="Y82" s="158"/>
    </row>
    <row r="83" spans="25:34" x14ac:dyDescent="0.15">
      <c r="Y83" s="158"/>
      <c r="Z83" s="158"/>
      <c r="AA83" s="158"/>
      <c r="AB83" s="158"/>
      <c r="AC83" s="158"/>
      <c r="AD83" s="158"/>
      <c r="AE83" s="158"/>
      <c r="AF83" s="158"/>
      <c r="AG83" s="158"/>
      <c r="AH83" s="158"/>
    </row>
    <row r="84" spans="25:34" x14ac:dyDescent="0.15"/>
    <row r="85" spans="25:34" x14ac:dyDescent="0.15"/>
    <row r="86" spans="25:34" x14ac:dyDescent="0.15"/>
    <row r="87" spans="25:34" x14ac:dyDescent="0.15"/>
    <row r="88" spans="25:34" x14ac:dyDescent="0.15">
      <c r="AH88" s="15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58"/>
      <c r="AG94" s="158"/>
      <c r="AH94" s="158"/>
    </row>
    <row r="95" spans="25:34" ht="13.5" customHeight="1" x14ac:dyDescent="0.15">
      <c r="AH95" s="15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58"/>
    </row>
    <row r="102" spans="33:34" ht="13.5" customHeight="1" x14ac:dyDescent="0.15"/>
    <row r="103" spans="33:34" ht="13.5" customHeight="1" x14ac:dyDescent="0.15"/>
    <row r="104" spans="33:34" ht="13.5" customHeight="1" x14ac:dyDescent="0.15">
      <c r="AG104" s="158"/>
      <c r="AH104" s="15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158"/>
    </row>
    <row r="117" spans="34:34" ht="13.5" customHeight="1" x14ac:dyDescent="0.15"/>
    <row r="118" spans="34:34" ht="13.5" customHeight="1" x14ac:dyDescent="0.15"/>
    <row r="119" spans="34:34" ht="13.5" customHeight="1" x14ac:dyDescent="0.15"/>
    <row r="120" spans="34:34" ht="13.5" customHeight="1" x14ac:dyDescent="0.15">
      <c r="AH120" s="158"/>
    </row>
    <row r="121" spans="34:34" ht="13.5" customHeight="1" x14ac:dyDescent="0.15">
      <c r="AH121" s="158"/>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525</v>
      </c>
      <c r="G2" s="113"/>
      <c r="H2" s="114"/>
    </row>
    <row r="3" spans="1:8" x14ac:dyDescent="0.15">
      <c r="A3" s="110" t="s">
        <v>518</v>
      </c>
      <c r="B3" s="115"/>
      <c r="C3" s="116"/>
      <c r="D3" s="117">
        <v>40264</v>
      </c>
      <c r="E3" s="118"/>
      <c r="F3" s="119">
        <v>94828</v>
      </c>
      <c r="G3" s="120"/>
      <c r="H3" s="121"/>
    </row>
    <row r="4" spans="1:8" x14ac:dyDescent="0.15">
      <c r="A4" s="122"/>
      <c r="B4" s="123"/>
      <c r="C4" s="124"/>
      <c r="D4" s="125">
        <v>32966</v>
      </c>
      <c r="E4" s="126"/>
      <c r="F4" s="127">
        <v>55133</v>
      </c>
      <c r="G4" s="128"/>
      <c r="H4" s="129"/>
    </row>
    <row r="5" spans="1:8" x14ac:dyDescent="0.15">
      <c r="A5" s="110" t="s">
        <v>520</v>
      </c>
      <c r="B5" s="115"/>
      <c r="C5" s="116"/>
      <c r="D5" s="117">
        <v>89597</v>
      </c>
      <c r="E5" s="118"/>
      <c r="F5" s="119">
        <v>119674</v>
      </c>
      <c r="G5" s="120"/>
      <c r="H5" s="121"/>
    </row>
    <row r="6" spans="1:8" x14ac:dyDescent="0.15">
      <c r="A6" s="122"/>
      <c r="B6" s="123"/>
      <c r="C6" s="124"/>
      <c r="D6" s="125">
        <v>76419</v>
      </c>
      <c r="E6" s="126"/>
      <c r="F6" s="127">
        <v>57803</v>
      </c>
      <c r="G6" s="128"/>
      <c r="H6" s="129"/>
    </row>
    <row r="7" spans="1:8" x14ac:dyDescent="0.15">
      <c r="A7" s="110" t="s">
        <v>521</v>
      </c>
      <c r="B7" s="115"/>
      <c r="C7" s="116"/>
      <c r="D7" s="117">
        <v>39935</v>
      </c>
      <c r="E7" s="118"/>
      <c r="F7" s="119">
        <v>119685</v>
      </c>
      <c r="G7" s="120"/>
      <c r="H7" s="121"/>
    </row>
    <row r="8" spans="1:8" x14ac:dyDescent="0.15">
      <c r="A8" s="122"/>
      <c r="B8" s="123"/>
      <c r="C8" s="124"/>
      <c r="D8" s="125">
        <v>32305</v>
      </c>
      <c r="E8" s="126"/>
      <c r="F8" s="127">
        <v>68464</v>
      </c>
      <c r="G8" s="128"/>
      <c r="H8" s="129"/>
    </row>
    <row r="9" spans="1:8" x14ac:dyDescent="0.15">
      <c r="A9" s="110" t="s">
        <v>522</v>
      </c>
      <c r="B9" s="115"/>
      <c r="C9" s="116"/>
      <c r="D9" s="117">
        <v>83825</v>
      </c>
      <c r="E9" s="118"/>
      <c r="F9" s="119">
        <v>109920</v>
      </c>
      <c r="G9" s="120"/>
      <c r="H9" s="121"/>
    </row>
    <row r="10" spans="1:8" x14ac:dyDescent="0.15">
      <c r="A10" s="122"/>
      <c r="B10" s="123"/>
      <c r="C10" s="124"/>
      <c r="D10" s="125">
        <v>66191</v>
      </c>
      <c r="E10" s="126"/>
      <c r="F10" s="127">
        <v>62739</v>
      </c>
      <c r="G10" s="128"/>
      <c r="H10" s="129"/>
    </row>
    <row r="11" spans="1:8" x14ac:dyDescent="0.15">
      <c r="A11" s="110" t="s">
        <v>523</v>
      </c>
      <c r="B11" s="115"/>
      <c r="C11" s="116"/>
      <c r="D11" s="117">
        <v>115486</v>
      </c>
      <c r="E11" s="118"/>
      <c r="F11" s="119">
        <v>119882</v>
      </c>
      <c r="G11" s="120"/>
      <c r="H11" s="121"/>
    </row>
    <row r="12" spans="1:8" x14ac:dyDescent="0.15">
      <c r="A12" s="122"/>
      <c r="B12" s="123"/>
      <c r="C12" s="130"/>
      <c r="D12" s="125">
        <v>81421</v>
      </c>
      <c r="E12" s="126"/>
      <c r="F12" s="127">
        <v>66481</v>
      </c>
      <c r="G12" s="128"/>
      <c r="H12" s="129"/>
    </row>
    <row r="13" spans="1:8" x14ac:dyDescent="0.15">
      <c r="A13" s="110"/>
      <c r="B13" s="115"/>
      <c r="C13" s="131"/>
      <c r="D13" s="132">
        <v>73821</v>
      </c>
      <c r="E13" s="133"/>
      <c r="F13" s="134">
        <v>112798</v>
      </c>
      <c r="G13" s="135"/>
      <c r="H13" s="121"/>
    </row>
    <row r="14" spans="1:8" x14ac:dyDescent="0.15">
      <c r="A14" s="122"/>
      <c r="B14" s="123"/>
      <c r="C14" s="124"/>
      <c r="D14" s="125">
        <v>57860</v>
      </c>
      <c r="E14" s="126"/>
      <c r="F14" s="127">
        <v>62124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8.9600000000000009</v>
      </c>
      <c r="C19" s="136">
        <f>ROUND(VALUE(SUBSTITUTE(実質収支比率等に係る経年分析!G$48,"▲","-")),2)</f>
        <v>8.24</v>
      </c>
      <c r="D19" s="136">
        <f>ROUND(VALUE(SUBSTITUTE(実質収支比率等に係る経年分析!H$48,"▲","-")),2)</f>
        <v>7.89</v>
      </c>
      <c r="E19" s="136">
        <f>ROUND(VALUE(SUBSTITUTE(実質収支比率等に係る経年分析!I$48,"▲","-")),2)</f>
        <v>14.64</v>
      </c>
      <c r="F19" s="136">
        <f>ROUND(VALUE(SUBSTITUTE(実質収支比率等に係る経年分析!J$48,"▲","-")),2)</f>
        <v>9.93</v>
      </c>
    </row>
    <row r="20" spans="1:11" x14ac:dyDescent="0.15">
      <c r="A20" s="136" t="s">
        <v>43</v>
      </c>
      <c r="B20" s="136">
        <f>ROUND(VALUE(SUBSTITUTE(実質収支比率等に係る経年分析!F$47,"▲","-")),2)</f>
        <v>34.03</v>
      </c>
      <c r="C20" s="136">
        <f>ROUND(VALUE(SUBSTITUTE(実質収支比率等に係る経年分析!G$47,"▲","-")),2)</f>
        <v>29.98</v>
      </c>
      <c r="D20" s="136">
        <f>ROUND(VALUE(SUBSTITUTE(実質収支比率等に係る経年分析!H$47,"▲","-")),2)</f>
        <v>30.58</v>
      </c>
      <c r="E20" s="136">
        <f>ROUND(VALUE(SUBSTITUTE(実質収支比率等に係る経年分析!I$47,"▲","-")),2)</f>
        <v>30.96</v>
      </c>
      <c r="F20" s="136">
        <f>ROUND(VALUE(SUBSTITUTE(実質収支比率等に係る経年分析!J$47,"▲","-")),2)</f>
        <v>39.25</v>
      </c>
    </row>
    <row r="21" spans="1:11" x14ac:dyDescent="0.15">
      <c r="A21" s="136" t="s">
        <v>44</v>
      </c>
      <c r="B21" s="136">
        <f>IF(ISNUMBER(VALUE(SUBSTITUTE(実質収支比率等に係る経年分析!F$49,"▲","-"))),ROUND(VALUE(SUBSTITUTE(実質収支比率等に係る経年分析!F$49,"▲","-")),2),NA())</f>
        <v>0.78</v>
      </c>
      <c r="C21" s="136">
        <f>IF(ISNUMBER(VALUE(SUBSTITUTE(実質収支比率等に係る経年分析!G$49,"▲","-"))),ROUND(VALUE(SUBSTITUTE(実質収支比率等に係る経年分析!G$49,"▲","-")),2),NA())</f>
        <v>-3.98</v>
      </c>
      <c r="D21" s="136">
        <f>IF(ISNUMBER(VALUE(SUBSTITUTE(実質収支比率等に係る経年分析!H$49,"▲","-"))),ROUND(VALUE(SUBSTITUTE(実質収支比率等に係る経年分析!H$49,"▲","-")),2),NA())</f>
        <v>-0.4</v>
      </c>
      <c r="E21" s="136">
        <f>IF(ISNUMBER(VALUE(SUBSTITUTE(実質収支比率等に係る経年分析!I$49,"▲","-"))),ROUND(VALUE(SUBSTITUTE(実質収支比率等に係る経年分析!I$49,"▲","-")),2),NA())</f>
        <v>8.57</v>
      </c>
      <c r="F21" s="136">
        <f>IF(ISNUMBER(VALUE(SUBSTITUTE(実質収支比率等に係る経年分析!J$49,"▲","-"))),ROUND(VALUE(SUBSTITUTE(実質収支比率等に係る経年分析!J$49,"▲","-")),2),NA())</f>
        <v>2.5299999999999998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南伊豆町子浦漁業集落排水事業特別会計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南伊豆町公共下水道事業特別会計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0.54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南伊豆町土地取得特別会計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南伊豆町後期高齢者医療特別会計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x14ac:dyDescent="0.15">
      <c r="A33" s="137" t="str">
        <f>IF(連結実質赤字比率に係る赤字・黒字の構成分析!C$37="",NA(),連結実質赤字比率に係る赤字・黒字の構成分析!C$37)</f>
        <v>南伊豆町介護保険特別会計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7.0000000000000007E-2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0.08</v>
      </c>
    </row>
    <row r="34" spans="1:16" x14ac:dyDescent="0.15">
      <c r="A34" s="137" t="str">
        <f>IF(連結実質赤字比率に係る赤字・黒字の構成分析!C$36="",NA(),連結実質赤字比率に係る赤字・黒字の構成分析!C$36)</f>
        <v>南伊豆町水道事業会計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4.5999999999999996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5.72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6.25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6.88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5.37</v>
      </c>
    </row>
    <row r="35" spans="1:16" x14ac:dyDescent="0.15">
      <c r="A35" s="137" t="str">
        <f>IF(連結実質赤字比率に係る赤字・黒字の構成分析!C$35="",NA(),連結実質赤字比率に係る赤字・黒字の構成分析!C$35)</f>
        <v>南伊豆町国民健康保険特別会計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3.11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3.52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4.5599999999999996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4.3600000000000003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5.53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8.9499999999999993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8.23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7.89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14.63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9.93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467</v>
      </c>
      <c r="E42" s="138"/>
      <c r="F42" s="138"/>
      <c r="G42" s="138">
        <f>'実質公債費比率（分子）の構造'!L$52</f>
        <v>454</v>
      </c>
      <c r="H42" s="138"/>
      <c r="I42" s="138"/>
      <c r="J42" s="138">
        <f>'実質公債費比率（分子）の構造'!M$52</f>
        <v>471</v>
      </c>
      <c r="K42" s="138"/>
      <c r="L42" s="138"/>
      <c r="M42" s="138">
        <f>'実質公債費比率（分子）の構造'!N$52</f>
        <v>463</v>
      </c>
      <c r="N42" s="138"/>
      <c r="O42" s="138"/>
      <c r="P42" s="138">
        <f>'実質公債費比率（分子）の構造'!O$52</f>
        <v>451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15</v>
      </c>
      <c r="C44" s="138"/>
      <c r="D44" s="138"/>
      <c r="E44" s="138">
        <f>'実質公債費比率（分子）の構造'!L$50</f>
        <v>6</v>
      </c>
      <c r="F44" s="138"/>
      <c r="G44" s="138"/>
      <c r="H44" s="138">
        <f>'実質公債費比率（分子）の構造'!M$50</f>
        <v>2</v>
      </c>
      <c r="I44" s="138"/>
      <c r="J44" s="138"/>
      <c r="K44" s="138">
        <f>'実質公債費比率（分子）の構造'!N$50</f>
        <v>2</v>
      </c>
      <c r="L44" s="138"/>
      <c r="M44" s="138"/>
      <c r="N44" s="138">
        <f>'実質公債費比率（分子）の構造'!O$50</f>
        <v>2</v>
      </c>
      <c r="O44" s="138"/>
      <c r="P44" s="138"/>
    </row>
    <row r="45" spans="1:16" x14ac:dyDescent="0.15">
      <c r="A45" s="138" t="s">
        <v>54</v>
      </c>
      <c r="B45" s="138">
        <f>'実質公債費比率（分子）の構造'!K$49</f>
        <v>56</v>
      </c>
      <c r="C45" s="138"/>
      <c r="D45" s="138"/>
      <c r="E45" s="138">
        <f>'実質公債費比率（分子）の構造'!L$49</f>
        <v>89</v>
      </c>
      <c r="F45" s="138"/>
      <c r="G45" s="138"/>
      <c r="H45" s="138">
        <f>'実質公債費比率（分子）の構造'!M$49</f>
        <v>77</v>
      </c>
      <c r="I45" s="138"/>
      <c r="J45" s="138"/>
      <c r="K45" s="138">
        <f>'実質公債費比率（分子）の構造'!N$49</f>
        <v>90</v>
      </c>
      <c r="L45" s="138"/>
      <c r="M45" s="138"/>
      <c r="N45" s="138">
        <f>'実質公債費比率（分子）の構造'!O$49</f>
        <v>93</v>
      </c>
      <c r="O45" s="138"/>
      <c r="P45" s="138"/>
    </row>
    <row r="46" spans="1:16" x14ac:dyDescent="0.15">
      <c r="A46" s="138" t="s">
        <v>55</v>
      </c>
      <c r="B46" s="138">
        <f>'実質公債費比率（分子）の構造'!K$48</f>
        <v>158</v>
      </c>
      <c r="C46" s="138"/>
      <c r="D46" s="138"/>
      <c r="E46" s="138">
        <f>'実質公債費比率（分子）の構造'!L$48</f>
        <v>158</v>
      </c>
      <c r="F46" s="138"/>
      <c r="G46" s="138"/>
      <c r="H46" s="138">
        <f>'実質公債費比率（分子）の構造'!M$48</f>
        <v>159</v>
      </c>
      <c r="I46" s="138"/>
      <c r="J46" s="138"/>
      <c r="K46" s="138">
        <f>'実質公債費比率（分子）の構造'!N$48</f>
        <v>150</v>
      </c>
      <c r="L46" s="138"/>
      <c r="M46" s="138"/>
      <c r="N46" s="138">
        <f>'実質公債費比率（分子）の構造'!O$48</f>
        <v>132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501</v>
      </c>
      <c r="C49" s="138"/>
      <c r="D49" s="138"/>
      <c r="E49" s="138">
        <f>'実質公債費比率（分子）の構造'!L$45</f>
        <v>468</v>
      </c>
      <c r="F49" s="138"/>
      <c r="G49" s="138"/>
      <c r="H49" s="138">
        <f>'実質公債費比率（分子）の構造'!M$45</f>
        <v>462</v>
      </c>
      <c r="I49" s="138"/>
      <c r="J49" s="138"/>
      <c r="K49" s="138">
        <f>'実質公債費比率（分子）の構造'!N$45</f>
        <v>436</v>
      </c>
      <c r="L49" s="138"/>
      <c r="M49" s="138"/>
      <c r="N49" s="138">
        <f>'実質公債費比率（分子）の構造'!O$45</f>
        <v>430</v>
      </c>
      <c r="O49" s="138"/>
      <c r="P49" s="138"/>
    </row>
    <row r="50" spans="1:16" x14ac:dyDescent="0.15">
      <c r="A50" s="138" t="s">
        <v>59</v>
      </c>
      <c r="B50" s="138" t="e">
        <f>NA()</f>
        <v>#N/A</v>
      </c>
      <c r="C50" s="138">
        <f>IF(ISNUMBER('実質公債費比率（分子）の構造'!K$53),'実質公債費比率（分子）の構造'!K$53,NA())</f>
        <v>263</v>
      </c>
      <c r="D50" s="138" t="e">
        <f>NA()</f>
        <v>#N/A</v>
      </c>
      <c r="E50" s="138" t="e">
        <f>NA()</f>
        <v>#N/A</v>
      </c>
      <c r="F50" s="138">
        <f>IF(ISNUMBER('実質公債費比率（分子）の構造'!L$53),'実質公債費比率（分子）の構造'!L$53,NA())</f>
        <v>267</v>
      </c>
      <c r="G50" s="138" t="e">
        <f>NA()</f>
        <v>#N/A</v>
      </c>
      <c r="H50" s="138" t="e">
        <f>NA()</f>
        <v>#N/A</v>
      </c>
      <c r="I50" s="138">
        <f>IF(ISNUMBER('実質公債費比率（分子）の構造'!M$53),'実質公債費比率（分子）の構造'!M$53,NA())</f>
        <v>229</v>
      </c>
      <c r="J50" s="138" t="e">
        <f>NA()</f>
        <v>#N/A</v>
      </c>
      <c r="K50" s="138" t="e">
        <f>NA()</f>
        <v>#N/A</v>
      </c>
      <c r="L50" s="138">
        <f>IF(ISNUMBER('実質公債費比率（分子）の構造'!N$53),'実質公債費比率（分子）の構造'!N$53,NA())</f>
        <v>215</v>
      </c>
      <c r="M50" s="138" t="e">
        <f>NA()</f>
        <v>#N/A</v>
      </c>
      <c r="N50" s="138" t="e">
        <f>NA()</f>
        <v>#N/A</v>
      </c>
      <c r="O50" s="138">
        <f>IF(ISNUMBER('実質公債費比率（分子）の構造'!O$53),'実質公債費比率（分子）の構造'!O$53,NA())</f>
        <v>206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4595</v>
      </c>
      <c r="E56" s="137"/>
      <c r="F56" s="137"/>
      <c r="G56" s="137">
        <f>'将来負担比率（分子）の構造'!J$52</f>
        <v>4562</v>
      </c>
      <c r="H56" s="137"/>
      <c r="I56" s="137"/>
      <c r="J56" s="137">
        <f>'将来負担比率（分子）の構造'!K$52</f>
        <v>4491</v>
      </c>
      <c r="K56" s="137"/>
      <c r="L56" s="137"/>
      <c r="M56" s="137">
        <f>'将来負担比率（分子）の構造'!L$52</f>
        <v>4418</v>
      </c>
      <c r="N56" s="137"/>
      <c r="O56" s="137"/>
      <c r="P56" s="137">
        <f>'将来負担比率（分子）の構造'!M$52</f>
        <v>4954</v>
      </c>
    </row>
    <row r="57" spans="1:16" x14ac:dyDescent="0.15">
      <c r="A57" s="137" t="s">
        <v>36</v>
      </c>
      <c r="B57" s="137"/>
      <c r="C57" s="137"/>
      <c r="D57" s="137">
        <f>'将来負担比率（分子）の構造'!I$51</f>
        <v>33</v>
      </c>
      <c r="E57" s="137"/>
      <c r="F57" s="137"/>
      <c r="G57" s="137">
        <f>'将来負担比率（分子）の構造'!J$51</f>
        <v>30</v>
      </c>
      <c r="H57" s="137"/>
      <c r="I57" s="137"/>
      <c r="J57" s="137">
        <f>'将来負担比率（分子）の構造'!K$51</f>
        <v>27</v>
      </c>
      <c r="K57" s="137"/>
      <c r="L57" s="137"/>
      <c r="M57" s="137">
        <f>'将来負担比率（分子）の構造'!L$51</f>
        <v>23</v>
      </c>
      <c r="N57" s="137"/>
      <c r="O57" s="137"/>
      <c r="P57" s="137">
        <f>'将来負担比率（分子）の構造'!M$51</f>
        <v>20</v>
      </c>
    </row>
    <row r="58" spans="1:16" x14ac:dyDescent="0.15">
      <c r="A58" s="137" t="s">
        <v>35</v>
      </c>
      <c r="B58" s="137"/>
      <c r="C58" s="137"/>
      <c r="D58" s="137">
        <f>'将来負担比率（分子）の構造'!I$50</f>
        <v>1476</v>
      </c>
      <c r="E58" s="137"/>
      <c r="F58" s="137"/>
      <c r="G58" s="137">
        <f>'将来負担比率（分子）の構造'!J$50</f>
        <v>1638</v>
      </c>
      <c r="H58" s="137"/>
      <c r="I58" s="137"/>
      <c r="J58" s="137">
        <f>'将来負担比率（分子）の構造'!K$50</f>
        <v>1653</v>
      </c>
      <c r="K58" s="137"/>
      <c r="L58" s="137"/>
      <c r="M58" s="137">
        <f>'将来負担比率（分子）の構造'!L$50</f>
        <v>1595</v>
      </c>
      <c r="N58" s="137"/>
      <c r="O58" s="137"/>
      <c r="P58" s="137">
        <f>'将来負担比率（分子）の構造'!M$50</f>
        <v>2085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1338</v>
      </c>
      <c r="C62" s="137"/>
      <c r="D62" s="137"/>
      <c r="E62" s="137">
        <f>'将来負担比率（分子）の構造'!J$45</f>
        <v>1409</v>
      </c>
      <c r="F62" s="137"/>
      <c r="G62" s="137"/>
      <c r="H62" s="137">
        <f>'将来負担比率（分子）の構造'!K$45</f>
        <v>1316</v>
      </c>
      <c r="I62" s="137"/>
      <c r="J62" s="137"/>
      <c r="K62" s="137">
        <f>'将来負担比率（分子）の構造'!L$45</f>
        <v>1323</v>
      </c>
      <c r="L62" s="137"/>
      <c r="M62" s="137"/>
      <c r="N62" s="137">
        <f>'将来負担比率（分子）の構造'!M$45</f>
        <v>1282</v>
      </c>
      <c r="O62" s="137"/>
      <c r="P62" s="137"/>
    </row>
    <row r="63" spans="1:16" x14ac:dyDescent="0.15">
      <c r="A63" s="137" t="s">
        <v>28</v>
      </c>
      <c r="B63" s="137">
        <f>'将来負担比率（分子）の構造'!I$44</f>
        <v>549</v>
      </c>
      <c r="C63" s="137"/>
      <c r="D63" s="137"/>
      <c r="E63" s="137">
        <f>'将来負担比率（分子）の構造'!J$44</f>
        <v>496</v>
      </c>
      <c r="F63" s="137"/>
      <c r="G63" s="137"/>
      <c r="H63" s="137">
        <f>'将来負担比率（分子）の構造'!K$44</f>
        <v>515</v>
      </c>
      <c r="I63" s="137"/>
      <c r="J63" s="137"/>
      <c r="K63" s="137">
        <f>'将来負担比率（分子）の構造'!L$44</f>
        <v>493</v>
      </c>
      <c r="L63" s="137"/>
      <c r="M63" s="137"/>
      <c r="N63" s="137">
        <f>'将来負担比率（分子）の構造'!M$44</f>
        <v>499</v>
      </c>
      <c r="O63" s="137"/>
      <c r="P63" s="137"/>
    </row>
    <row r="64" spans="1:16" x14ac:dyDescent="0.15">
      <c r="A64" s="137" t="s">
        <v>27</v>
      </c>
      <c r="B64" s="137">
        <f>'将来負担比率（分子）の構造'!I$43</f>
        <v>1742</v>
      </c>
      <c r="C64" s="137"/>
      <c r="D64" s="137"/>
      <c r="E64" s="137">
        <f>'将来負担比率（分子）の構造'!J$43</f>
        <v>1838</v>
      </c>
      <c r="F64" s="137"/>
      <c r="G64" s="137"/>
      <c r="H64" s="137">
        <f>'将来負担比率（分子）の構造'!K$43</f>
        <v>1923</v>
      </c>
      <c r="I64" s="137"/>
      <c r="J64" s="137"/>
      <c r="K64" s="137">
        <f>'将来負担比率（分子）の構造'!L$43</f>
        <v>1876</v>
      </c>
      <c r="L64" s="137"/>
      <c r="M64" s="137"/>
      <c r="N64" s="137">
        <f>'将来負担比率（分子）の構造'!M$43</f>
        <v>1786</v>
      </c>
      <c r="O64" s="137"/>
      <c r="P64" s="137"/>
    </row>
    <row r="65" spans="1:16" x14ac:dyDescent="0.15">
      <c r="A65" s="137" t="s">
        <v>26</v>
      </c>
      <c r="B65" s="137">
        <f>'将来負担比率（分子）の構造'!I$42</f>
        <v>3</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4205</v>
      </c>
      <c r="C66" s="137"/>
      <c r="D66" s="137"/>
      <c r="E66" s="137">
        <f>'将来負担比率（分子）の構造'!J$41</f>
        <v>4173</v>
      </c>
      <c r="F66" s="137"/>
      <c r="G66" s="137"/>
      <c r="H66" s="137">
        <f>'将来負担比率（分子）の構造'!K$41</f>
        <v>4047</v>
      </c>
      <c r="I66" s="137"/>
      <c r="J66" s="137"/>
      <c r="K66" s="137">
        <f>'将来負担比率（分子）の構造'!L$41</f>
        <v>4184</v>
      </c>
      <c r="L66" s="137"/>
      <c r="M66" s="137"/>
      <c r="N66" s="137">
        <f>'将来負担比率（分子）の構造'!M$41</f>
        <v>4482</v>
      </c>
      <c r="O66" s="137"/>
      <c r="P66" s="137"/>
    </row>
    <row r="67" spans="1:16" x14ac:dyDescent="0.15">
      <c r="A67" s="137" t="s">
        <v>63</v>
      </c>
      <c r="B67" s="137" t="e">
        <f>NA()</f>
        <v>#N/A</v>
      </c>
      <c r="C67" s="137">
        <f>IF(ISNUMBER('将来負担比率（分子）の構造'!I$53), IF('将来負担比率（分子）の構造'!I$53 &lt; 0, 0, '将来負担比率（分子）の構造'!I$53), NA())</f>
        <v>1732</v>
      </c>
      <c r="D67" s="137" t="e">
        <f>NA()</f>
        <v>#N/A</v>
      </c>
      <c r="E67" s="137" t="e">
        <f>NA()</f>
        <v>#N/A</v>
      </c>
      <c r="F67" s="137">
        <f>IF(ISNUMBER('将来負担比率（分子）の構造'!J$53), IF('将来負担比率（分子）の構造'!J$53 &lt; 0, 0, '将来負担比率（分子）の構造'!J$53), NA())</f>
        <v>1687</v>
      </c>
      <c r="G67" s="137" t="e">
        <f>NA()</f>
        <v>#N/A</v>
      </c>
      <c r="H67" s="137" t="e">
        <f>NA()</f>
        <v>#N/A</v>
      </c>
      <c r="I67" s="137">
        <f>IF(ISNUMBER('将来負担比率（分子）の構造'!K$53), IF('将来負担比率（分子）の構造'!K$53 &lt; 0, 0, '将来負担比率（分子）の構造'!K$53), NA())</f>
        <v>1629</v>
      </c>
      <c r="J67" s="137" t="e">
        <f>NA()</f>
        <v>#N/A</v>
      </c>
      <c r="K67" s="137" t="e">
        <f>NA()</f>
        <v>#N/A</v>
      </c>
      <c r="L67" s="137">
        <f>IF(ISNUMBER('将来負担比率（分子）の構造'!L$53), IF('将来負担比率（分子）の構造'!L$53 &lt; 0, 0, '将来負担比率（分子）の構造'!L$53), NA())</f>
        <v>1840</v>
      </c>
      <c r="M67" s="137" t="e">
        <f>NA()</f>
        <v>#N/A</v>
      </c>
      <c r="N67" s="137" t="e">
        <f>NA()</f>
        <v>#N/A</v>
      </c>
      <c r="O67" s="137">
        <f>IF(ISNUMBER('将来負担比率（分子）の構造'!M$53), IF('将来負担比率（分子）の構造'!M$53 &lt; 0, 0, '将来負担比率（分子）の構造'!M$53), NA())</f>
        <v>990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42" customWidth="1"/>
    <col min="144" max="16384" width="0" style="142" hidden="1"/>
  </cols>
  <sheetData>
    <row r="1" spans="2:143" ht="22.5" customHeight="1" thickBot="1" x14ac:dyDescent="0.2">
      <c r="B1" s="139"/>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1"/>
      <c r="CE1" s="141"/>
      <c r="CF1" s="141"/>
      <c r="CG1" s="141"/>
      <c r="CH1" s="141"/>
      <c r="CI1" s="141"/>
      <c r="CJ1" s="141"/>
      <c r="CK1" s="141"/>
      <c r="CL1" s="141"/>
      <c r="CM1" s="141"/>
      <c r="CN1" s="141"/>
      <c r="CO1" s="141"/>
      <c r="CP1" s="141"/>
      <c r="CQ1" s="141"/>
      <c r="CR1" s="141"/>
      <c r="CS1" s="141"/>
      <c r="CT1" s="141"/>
      <c r="CU1" s="141"/>
      <c r="CV1" s="141"/>
      <c r="CW1" s="141"/>
      <c r="CX1" s="141"/>
      <c r="CY1" s="141"/>
      <c r="CZ1" s="141"/>
      <c r="DA1" s="141"/>
      <c r="DB1" s="141"/>
      <c r="DC1" s="141"/>
      <c r="DD1" s="141"/>
      <c r="DE1" s="141"/>
      <c r="DF1" s="141"/>
      <c r="DG1" s="141"/>
      <c r="DH1" s="613" t="s">
        <v>189</v>
      </c>
      <c r="DI1" s="614"/>
      <c r="DJ1" s="614"/>
      <c r="DK1" s="614"/>
      <c r="DL1" s="614"/>
      <c r="DM1" s="614"/>
      <c r="DN1" s="615"/>
      <c r="DP1" s="613" t="s">
        <v>190</v>
      </c>
      <c r="DQ1" s="614"/>
      <c r="DR1" s="614"/>
      <c r="DS1" s="614"/>
      <c r="DT1" s="614"/>
      <c r="DU1" s="614"/>
      <c r="DV1" s="614"/>
      <c r="DW1" s="614"/>
      <c r="DX1" s="614"/>
      <c r="DY1" s="614"/>
      <c r="DZ1" s="614"/>
      <c r="EA1" s="614"/>
      <c r="EB1" s="614"/>
      <c r="EC1" s="615"/>
      <c r="ED1" s="140"/>
      <c r="EE1" s="140"/>
      <c r="EF1" s="140"/>
      <c r="EG1" s="140"/>
      <c r="EH1" s="140"/>
      <c r="EI1" s="140"/>
      <c r="EJ1" s="140"/>
      <c r="EK1" s="140"/>
      <c r="EL1" s="140"/>
      <c r="EM1" s="140"/>
    </row>
    <row r="2" spans="2:143" ht="22.5" customHeight="1" x14ac:dyDescent="0.15">
      <c r="B2" s="143" t="s">
        <v>191</v>
      </c>
      <c r="R2" s="144"/>
      <c r="S2" s="144"/>
      <c r="T2" s="144"/>
      <c r="U2" s="144"/>
      <c r="V2" s="144"/>
      <c r="W2" s="144"/>
      <c r="X2" s="144"/>
      <c r="Y2" s="144"/>
      <c r="Z2" s="144"/>
      <c r="AA2" s="144"/>
      <c r="AB2" s="144"/>
      <c r="AC2" s="144"/>
      <c r="AE2" s="145"/>
      <c r="AF2" s="145"/>
      <c r="AG2" s="145"/>
      <c r="AH2" s="145"/>
      <c r="AI2" s="145"/>
      <c r="AJ2" s="144"/>
      <c r="AK2" s="144"/>
      <c r="AL2" s="144"/>
      <c r="AM2" s="144"/>
      <c r="AN2" s="144"/>
      <c r="AO2" s="144"/>
      <c r="AP2" s="144"/>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row>
    <row r="3" spans="2:143" ht="11.25" customHeight="1" x14ac:dyDescent="0.15">
      <c r="B3" s="616" t="s">
        <v>192</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193</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9" t="s">
        <v>194</v>
      </c>
      <c r="CE3" s="620"/>
      <c r="CF3" s="620"/>
      <c r="CG3" s="620"/>
      <c r="CH3" s="620"/>
      <c r="CI3" s="620"/>
      <c r="CJ3" s="620"/>
      <c r="CK3" s="620"/>
      <c r="CL3" s="620"/>
      <c r="CM3" s="620"/>
      <c r="CN3" s="620"/>
      <c r="CO3" s="620"/>
      <c r="CP3" s="620"/>
      <c r="CQ3" s="620"/>
      <c r="CR3" s="620"/>
      <c r="CS3" s="620"/>
      <c r="CT3" s="620"/>
      <c r="CU3" s="620"/>
      <c r="CV3" s="620"/>
      <c r="CW3" s="620"/>
      <c r="CX3" s="620"/>
      <c r="CY3" s="620"/>
      <c r="CZ3" s="620"/>
      <c r="DA3" s="620"/>
      <c r="DB3" s="620"/>
      <c r="DC3" s="620"/>
      <c r="DD3" s="620"/>
      <c r="DE3" s="620"/>
      <c r="DF3" s="620"/>
      <c r="DG3" s="620"/>
      <c r="DH3" s="620"/>
      <c r="DI3" s="620"/>
      <c r="DJ3" s="620"/>
      <c r="DK3" s="620"/>
      <c r="DL3" s="620"/>
      <c r="DM3" s="620"/>
      <c r="DN3" s="620"/>
      <c r="DO3" s="620"/>
      <c r="DP3" s="620"/>
      <c r="DQ3" s="620"/>
      <c r="DR3" s="620"/>
      <c r="DS3" s="620"/>
      <c r="DT3" s="620"/>
      <c r="DU3" s="620"/>
      <c r="DV3" s="620"/>
      <c r="DW3" s="620"/>
      <c r="DX3" s="620"/>
      <c r="DY3" s="620"/>
      <c r="DZ3" s="620"/>
      <c r="EA3" s="620"/>
      <c r="EB3" s="620"/>
      <c r="EC3" s="621"/>
    </row>
    <row r="4" spans="2:143" ht="11.25" customHeight="1" x14ac:dyDescent="0.15">
      <c r="B4" s="616" t="s">
        <v>1</v>
      </c>
      <c r="C4" s="617"/>
      <c r="D4" s="617"/>
      <c r="E4" s="617"/>
      <c r="F4" s="617"/>
      <c r="G4" s="617"/>
      <c r="H4" s="617"/>
      <c r="I4" s="617"/>
      <c r="J4" s="617"/>
      <c r="K4" s="617"/>
      <c r="L4" s="617"/>
      <c r="M4" s="617"/>
      <c r="N4" s="617"/>
      <c r="O4" s="617"/>
      <c r="P4" s="617"/>
      <c r="Q4" s="618"/>
      <c r="R4" s="616" t="s">
        <v>195</v>
      </c>
      <c r="S4" s="617"/>
      <c r="T4" s="617"/>
      <c r="U4" s="617"/>
      <c r="V4" s="617"/>
      <c r="W4" s="617"/>
      <c r="X4" s="617"/>
      <c r="Y4" s="618"/>
      <c r="Z4" s="616" t="s">
        <v>196</v>
      </c>
      <c r="AA4" s="617"/>
      <c r="AB4" s="617"/>
      <c r="AC4" s="618"/>
      <c r="AD4" s="616" t="s">
        <v>197</v>
      </c>
      <c r="AE4" s="617"/>
      <c r="AF4" s="617"/>
      <c r="AG4" s="617"/>
      <c r="AH4" s="617"/>
      <c r="AI4" s="617"/>
      <c r="AJ4" s="617"/>
      <c r="AK4" s="618"/>
      <c r="AL4" s="616" t="s">
        <v>196</v>
      </c>
      <c r="AM4" s="617"/>
      <c r="AN4" s="617"/>
      <c r="AO4" s="618"/>
      <c r="AP4" s="622" t="s">
        <v>198</v>
      </c>
      <c r="AQ4" s="622"/>
      <c r="AR4" s="622"/>
      <c r="AS4" s="622"/>
      <c r="AT4" s="622"/>
      <c r="AU4" s="622"/>
      <c r="AV4" s="622"/>
      <c r="AW4" s="622"/>
      <c r="AX4" s="622"/>
      <c r="AY4" s="622"/>
      <c r="AZ4" s="622"/>
      <c r="BA4" s="622"/>
      <c r="BB4" s="622"/>
      <c r="BC4" s="622"/>
      <c r="BD4" s="622"/>
      <c r="BE4" s="622"/>
      <c r="BF4" s="622"/>
      <c r="BG4" s="622" t="s">
        <v>199</v>
      </c>
      <c r="BH4" s="622"/>
      <c r="BI4" s="622"/>
      <c r="BJ4" s="622"/>
      <c r="BK4" s="622"/>
      <c r="BL4" s="622"/>
      <c r="BM4" s="622"/>
      <c r="BN4" s="622"/>
      <c r="BO4" s="622" t="s">
        <v>196</v>
      </c>
      <c r="BP4" s="622"/>
      <c r="BQ4" s="622"/>
      <c r="BR4" s="622"/>
      <c r="BS4" s="622" t="s">
        <v>200</v>
      </c>
      <c r="BT4" s="622"/>
      <c r="BU4" s="622"/>
      <c r="BV4" s="622"/>
      <c r="BW4" s="622"/>
      <c r="BX4" s="622"/>
      <c r="BY4" s="622"/>
      <c r="BZ4" s="622"/>
      <c r="CA4" s="622"/>
      <c r="CB4" s="622"/>
      <c r="CD4" s="619" t="s">
        <v>201</v>
      </c>
      <c r="CE4" s="620"/>
      <c r="CF4" s="620"/>
      <c r="CG4" s="620"/>
      <c r="CH4" s="620"/>
      <c r="CI4" s="620"/>
      <c r="CJ4" s="620"/>
      <c r="CK4" s="620"/>
      <c r="CL4" s="620"/>
      <c r="CM4" s="620"/>
      <c r="CN4" s="620"/>
      <c r="CO4" s="620"/>
      <c r="CP4" s="620"/>
      <c r="CQ4" s="620"/>
      <c r="CR4" s="620"/>
      <c r="CS4" s="620"/>
      <c r="CT4" s="620"/>
      <c r="CU4" s="620"/>
      <c r="CV4" s="620"/>
      <c r="CW4" s="620"/>
      <c r="CX4" s="620"/>
      <c r="CY4" s="620"/>
      <c r="CZ4" s="620"/>
      <c r="DA4" s="620"/>
      <c r="DB4" s="620"/>
      <c r="DC4" s="620"/>
      <c r="DD4" s="620"/>
      <c r="DE4" s="620"/>
      <c r="DF4" s="620"/>
      <c r="DG4" s="620"/>
      <c r="DH4" s="620"/>
      <c r="DI4" s="620"/>
      <c r="DJ4" s="620"/>
      <c r="DK4" s="620"/>
      <c r="DL4" s="620"/>
      <c r="DM4" s="620"/>
      <c r="DN4" s="620"/>
      <c r="DO4" s="620"/>
      <c r="DP4" s="620"/>
      <c r="DQ4" s="620"/>
      <c r="DR4" s="620"/>
      <c r="DS4" s="620"/>
      <c r="DT4" s="620"/>
      <c r="DU4" s="620"/>
      <c r="DV4" s="620"/>
      <c r="DW4" s="620"/>
      <c r="DX4" s="620"/>
      <c r="DY4" s="620"/>
      <c r="DZ4" s="620"/>
      <c r="EA4" s="620"/>
      <c r="EB4" s="620"/>
      <c r="EC4" s="621"/>
    </row>
    <row r="5" spans="2:143" s="146" customFormat="1" ht="11.25" customHeight="1" x14ac:dyDescent="0.15">
      <c r="B5" s="623" t="s">
        <v>202</v>
      </c>
      <c r="C5" s="624"/>
      <c r="D5" s="624"/>
      <c r="E5" s="624"/>
      <c r="F5" s="624"/>
      <c r="G5" s="624"/>
      <c r="H5" s="624"/>
      <c r="I5" s="624"/>
      <c r="J5" s="624"/>
      <c r="K5" s="624"/>
      <c r="L5" s="624"/>
      <c r="M5" s="624"/>
      <c r="N5" s="624"/>
      <c r="O5" s="624"/>
      <c r="P5" s="624"/>
      <c r="Q5" s="625"/>
      <c r="R5" s="626">
        <v>903460</v>
      </c>
      <c r="S5" s="627"/>
      <c r="T5" s="627"/>
      <c r="U5" s="627"/>
      <c r="V5" s="627"/>
      <c r="W5" s="627"/>
      <c r="X5" s="627"/>
      <c r="Y5" s="628"/>
      <c r="Z5" s="629">
        <v>15.3</v>
      </c>
      <c r="AA5" s="629"/>
      <c r="AB5" s="629"/>
      <c r="AC5" s="629"/>
      <c r="AD5" s="630">
        <v>903460</v>
      </c>
      <c r="AE5" s="630"/>
      <c r="AF5" s="630"/>
      <c r="AG5" s="630"/>
      <c r="AH5" s="630"/>
      <c r="AI5" s="630"/>
      <c r="AJ5" s="630"/>
      <c r="AK5" s="630"/>
      <c r="AL5" s="631">
        <v>29.3</v>
      </c>
      <c r="AM5" s="632"/>
      <c r="AN5" s="632"/>
      <c r="AO5" s="633"/>
      <c r="AP5" s="623" t="s">
        <v>203</v>
      </c>
      <c r="AQ5" s="624"/>
      <c r="AR5" s="624"/>
      <c r="AS5" s="624"/>
      <c r="AT5" s="624"/>
      <c r="AU5" s="624"/>
      <c r="AV5" s="624"/>
      <c r="AW5" s="624"/>
      <c r="AX5" s="624"/>
      <c r="AY5" s="624"/>
      <c r="AZ5" s="624"/>
      <c r="BA5" s="624"/>
      <c r="BB5" s="624"/>
      <c r="BC5" s="624"/>
      <c r="BD5" s="624"/>
      <c r="BE5" s="624"/>
      <c r="BF5" s="625"/>
      <c r="BG5" s="637">
        <v>880859</v>
      </c>
      <c r="BH5" s="638"/>
      <c r="BI5" s="638"/>
      <c r="BJ5" s="638"/>
      <c r="BK5" s="638"/>
      <c r="BL5" s="638"/>
      <c r="BM5" s="638"/>
      <c r="BN5" s="639"/>
      <c r="BO5" s="640">
        <v>97.5</v>
      </c>
      <c r="BP5" s="640"/>
      <c r="BQ5" s="640"/>
      <c r="BR5" s="640"/>
      <c r="BS5" s="641" t="s">
        <v>204</v>
      </c>
      <c r="BT5" s="641"/>
      <c r="BU5" s="641"/>
      <c r="BV5" s="641"/>
      <c r="BW5" s="641"/>
      <c r="BX5" s="641"/>
      <c r="BY5" s="641"/>
      <c r="BZ5" s="641"/>
      <c r="CA5" s="641"/>
      <c r="CB5" s="645"/>
      <c r="CD5" s="619" t="s">
        <v>198</v>
      </c>
      <c r="CE5" s="620"/>
      <c r="CF5" s="620"/>
      <c r="CG5" s="620"/>
      <c r="CH5" s="620"/>
      <c r="CI5" s="620"/>
      <c r="CJ5" s="620"/>
      <c r="CK5" s="620"/>
      <c r="CL5" s="620"/>
      <c r="CM5" s="620"/>
      <c r="CN5" s="620"/>
      <c r="CO5" s="620"/>
      <c r="CP5" s="620"/>
      <c r="CQ5" s="621"/>
      <c r="CR5" s="619" t="s">
        <v>205</v>
      </c>
      <c r="CS5" s="620"/>
      <c r="CT5" s="620"/>
      <c r="CU5" s="620"/>
      <c r="CV5" s="620"/>
      <c r="CW5" s="620"/>
      <c r="CX5" s="620"/>
      <c r="CY5" s="621"/>
      <c r="CZ5" s="619" t="s">
        <v>196</v>
      </c>
      <c r="DA5" s="620"/>
      <c r="DB5" s="620"/>
      <c r="DC5" s="621"/>
      <c r="DD5" s="619" t="s">
        <v>206</v>
      </c>
      <c r="DE5" s="620"/>
      <c r="DF5" s="620"/>
      <c r="DG5" s="620"/>
      <c r="DH5" s="620"/>
      <c r="DI5" s="620"/>
      <c r="DJ5" s="620"/>
      <c r="DK5" s="620"/>
      <c r="DL5" s="620"/>
      <c r="DM5" s="620"/>
      <c r="DN5" s="620"/>
      <c r="DO5" s="620"/>
      <c r="DP5" s="621"/>
      <c r="DQ5" s="619" t="s">
        <v>207</v>
      </c>
      <c r="DR5" s="620"/>
      <c r="DS5" s="620"/>
      <c r="DT5" s="620"/>
      <c r="DU5" s="620"/>
      <c r="DV5" s="620"/>
      <c r="DW5" s="620"/>
      <c r="DX5" s="620"/>
      <c r="DY5" s="620"/>
      <c r="DZ5" s="620"/>
      <c r="EA5" s="620"/>
      <c r="EB5" s="620"/>
      <c r="EC5" s="621"/>
    </row>
    <row r="6" spans="2:143" ht="11.25" customHeight="1" x14ac:dyDescent="0.15">
      <c r="B6" s="634" t="s">
        <v>208</v>
      </c>
      <c r="C6" s="635"/>
      <c r="D6" s="635"/>
      <c r="E6" s="635"/>
      <c r="F6" s="635"/>
      <c r="G6" s="635"/>
      <c r="H6" s="635"/>
      <c r="I6" s="635"/>
      <c r="J6" s="635"/>
      <c r="K6" s="635"/>
      <c r="L6" s="635"/>
      <c r="M6" s="635"/>
      <c r="N6" s="635"/>
      <c r="O6" s="635"/>
      <c r="P6" s="635"/>
      <c r="Q6" s="636"/>
      <c r="R6" s="637">
        <v>50543</v>
      </c>
      <c r="S6" s="638"/>
      <c r="T6" s="638"/>
      <c r="U6" s="638"/>
      <c r="V6" s="638"/>
      <c r="W6" s="638"/>
      <c r="X6" s="638"/>
      <c r="Y6" s="639"/>
      <c r="Z6" s="640">
        <v>0.9</v>
      </c>
      <c r="AA6" s="640"/>
      <c r="AB6" s="640"/>
      <c r="AC6" s="640"/>
      <c r="AD6" s="641">
        <v>50543</v>
      </c>
      <c r="AE6" s="641"/>
      <c r="AF6" s="641"/>
      <c r="AG6" s="641"/>
      <c r="AH6" s="641"/>
      <c r="AI6" s="641"/>
      <c r="AJ6" s="641"/>
      <c r="AK6" s="641"/>
      <c r="AL6" s="642">
        <v>1.6</v>
      </c>
      <c r="AM6" s="643"/>
      <c r="AN6" s="643"/>
      <c r="AO6" s="644"/>
      <c r="AP6" s="634" t="s">
        <v>209</v>
      </c>
      <c r="AQ6" s="635"/>
      <c r="AR6" s="635"/>
      <c r="AS6" s="635"/>
      <c r="AT6" s="635"/>
      <c r="AU6" s="635"/>
      <c r="AV6" s="635"/>
      <c r="AW6" s="635"/>
      <c r="AX6" s="635"/>
      <c r="AY6" s="635"/>
      <c r="AZ6" s="635"/>
      <c r="BA6" s="635"/>
      <c r="BB6" s="635"/>
      <c r="BC6" s="635"/>
      <c r="BD6" s="635"/>
      <c r="BE6" s="635"/>
      <c r="BF6" s="636"/>
      <c r="BG6" s="637">
        <v>880859</v>
      </c>
      <c r="BH6" s="638"/>
      <c r="BI6" s="638"/>
      <c r="BJ6" s="638"/>
      <c r="BK6" s="638"/>
      <c r="BL6" s="638"/>
      <c r="BM6" s="638"/>
      <c r="BN6" s="639"/>
      <c r="BO6" s="640">
        <v>97.5</v>
      </c>
      <c r="BP6" s="640"/>
      <c r="BQ6" s="640"/>
      <c r="BR6" s="640"/>
      <c r="BS6" s="641" t="s">
        <v>204</v>
      </c>
      <c r="BT6" s="641"/>
      <c r="BU6" s="641"/>
      <c r="BV6" s="641"/>
      <c r="BW6" s="641"/>
      <c r="BX6" s="641"/>
      <c r="BY6" s="641"/>
      <c r="BZ6" s="641"/>
      <c r="CA6" s="641"/>
      <c r="CB6" s="645"/>
      <c r="CD6" s="648" t="s">
        <v>210</v>
      </c>
      <c r="CE6" s="649"/>
      <c r="CF6" s="649"/>
      <c r="CG6" s="649"/>
      <c r="CH6" s="649"/>
      <c r="CI6" s="649"/>
      <c r="CJ6" s="649"/>
      <c r="CK6" s="649"/>
      <c r="CL6" s="649"/>
      <c r="CM6" s="649"/>
      <c r="CN6" s="649"/>
      <c r="CO6" s="649"/>
      <c r="CP6" s="649"/>
      <c r="CQ6" s="650"/>
      <c r="CR6" s="637">
        <v>56822</v>
      </c>
      <c r="CS6" s="638"/>
      <c r="CT6" s="638"/>
      <c r="CU6" s="638"/>
      <c r="CV6" s="638"/>
      <c r="CW6" s="638"/>
      <c r="CX6" s="638"/>
      <c r="CY6" s="639"/>
      <c r="CZ6" s="640">
        <v>1</v>
      </c>
      <c r="DA6" s="640"/>
      <c r="DB6" s="640"/>
      <c r="DC6" s="640"/>
      <c r="DD6" s="646" t="s">
        <v>204</v>
      </c>
      <c r="DE6" s="638"/>
      <c r="DF6" s="638"/>
      <c r="DG6" s="638"/>
      <c r="DH6" s="638"/>
      <c r="DI6" s="638"/>
      <c r="DJ6" s="638"/>
      <c r="DK6" s="638"/>
      <c r="DL6" s="638"/>
      <c r="DM6" s="638"/>
      <c r="DN6" s="638"/>
      <c r="DO6" s="638"/>
      <c r="DP6" s="639"/>
      <c r="DQ6" s="646">
        <v>56822</v>
      </c>
      <c r="DR6" s="638"/>
      <c r="DS6" s="638"/>
      <c r="DT6" s="638"/>
      <c r="DU6" s="638"/>
      <c r="DV6" s="638"/>
      <c r="DW6" s="638"/>
      <c r="DX6" s="638"/>
      <c r="DY6" s="638"/>
      <c r="DZ6" s="638"/>
      <c r="EA6" s="638"/>
      <c r="EB6" s="638"/>
      <c r="EC6" s="647"/>
    </row>
    <row r="7" spans="2:143" ht="11.25" customHeight="1" x14ac:dyDescent="0.15">
      <c r="B7" s="634" t="s">
        <v>211</v>
      </c>
      <c r="C7" s="635"/>
      <c r="D7" s="635"/>
      <c r="E7" s="635"/>
      <c r="F7" s="635"/>
      <c r="G7" s="635"/>
      <c r="H7" s="635"/>
      <c r="I7" s="635"/>
      <c r="J7" s="635"/>
      <c r="K7" s="635"/>
      <c r="L7" s="635"/>
      <c r="M7" s="635"/>
      <c r="N7" s="635"/>
      <c r="O7" s="635"/>
      <c r="P7" s="635"/>
      <c r="Q7" s="636"/>
      <c r="R7" s="637">
        <v>803</v>
      </c>
      <c r="S7" s="638"/>
      <c r="T7" s="638"/>
      <c r="U7" s="638"/>
      <c r="V7" s="638"/>
      <c r="W7" s="638"/>
      <c r="X7" s="638"/>
      <c r="Y7" s="639"/>
      <c r="Z7" s="640">
        <v>0</v>
      </c>
      <c r="AA7" s="640"/>
      <c r="AB7" s="640"/>
      <c r="AC7" s="640"/>
      <c r="AD7" s="641">
        <v>803</v>
      </c>
      <c r="AE7" s="641"/>
      <c r="AF7" s="641"/>
      <c r="AG7" s="641"/>
      <c r="AH7" s="641"/>
      <c r="AI7" s="641"/>
      <c r="AJ7" s="641"/>
      <c r="AK7" s="641"/>
      <c r="AL7" s="642">
        <v>0</v>
      </c>
      <c r="AM7" s="643"/>
      <c r="AN7" s="643"/>
      <c r="AO7" s="644"/>
      <c r="AP7" s="634" t="s">
        <v>212</v>
      </c>
      <c r="AQ7" s="635"/>
      <c r="AR7" s="635"/>
      <c r="AS7" s="635"/>
      <c r="AT7" s="635"/>
      <c r="AU7" s="635"/>
      <c r="AV7" s="635"/>
      <c r="AW7" s="635"/>
      <c r="AX7" s="635"/>
      <c r="AY7" s="635"/>
      <c r="AZ7" s="635"/>
      <c r="BA7" s="635"/>
      <c r="BB7" s="635"/>
      <c r="BC7" s="635"/>
      <c r="BD7" s="635"/>
      <c r="BE7" s="635"/>
      <c r="BF7" s="636"/>
      <c r="BG7" s="637">
        <v>279869</v>
      </c>
      <c r="BH7" s="638"/>
      <c r="BI7" s="638"/>
      <c r="BJ7" s="638"/>
      <c r="BK7" s="638"/>
      <c r="BL7" s="638"/>
      <c r="BM7" s="638"/>
      <c r="BN7" s="639"/>
      <c r="BO7" s="640">
        <v>31</v>
      </c>
      <c r="BP7" s="640"/>
      <c r="BQ7" s="640"/>
      <c r="BR7" s="640"/>
      <c r="BS7" s="641" t="s">
        <v>204</v>
      </c>
      <c r="BT7" s="641"/>
      <c r="BU7" s="641"/>
      <c r="BV7" s="641"/>
      <c r="BW7" s="641"/>
      <c r="BX7" s="641"/>
      <c r="BY7" s="641"/>
      <c r="BZ7" s="641"/>
      <c r="CA7" s="641"/>
      <c r="CB7" s="645"/>
      <c r="CD7" s="651" t="s">
        <v>213</v>
      </c>
      <c r="CE7" s="652"/>
      <c r="CF7" s="652"/>
      <c r="CG7" s="652"/>
      <c r="CH7" s="652"/>
      <c r="CI7" s="652"/>
      <c r="CJ7" s="652"/>
      <c r="CK7" s="652"/>
      <c r="CL7" s="652"/>
      <c r="CM7" s="652"/>
      <c r="CN7" s="652"/>
      <c r="CO7" s="652"/>
      <c r="CP7" s="652"/>
      <c r="CQ7" s="653"/>
      <c r="CR7" s="637">
        <v>1716319</v>
      </c>
      <c r="CS7" s="638"/>
      <c r="CT7" s="638"/>
      <c r="CU7" s="638"/>
      <c r="CV7" s="638"/>
      <c r="CW7" s="638"/>
      <c r="CX7" s="638"/>
      <c r="CY7" s="639"/>
      <c r="CZ7" s="640">
        <v>30.8</v>
      </c>
      <c r="DA7" s="640"/>
      <c r="DB7" s="640"/>
      <c r="DC7" s="640"/>
      <c r="DD7" s="646">
        <v>315805</v>
      </c>
      <c r="DE7" s="638"/>
      <c r="DF7" s="638"/>
      <c r="DG7" s="638"/>
      <c r="DH7" s="638"/>
      <c r="DI7" s="638"/>
      <c r="DJ7" s="638"/>
      <c r="DK7" s="638"/>
      <c r="DL7" s="638"/>
      <c r="DM7" s="638"/>
      <c r="DN7" s="638"/>
      <c r="DO7" s="638"/>
      <c r="DP7" s="639"/>
      <c r="DQ7" s="646">
        <v>1161361</v>
      </c>
      <c r="DR7" s="638"/>
      <c r="DS7" s="638"/>
      <c r="DT7" s="638"/>
      <c r="DU7" s="638"/>
      <c r="DV7" s="638"/>
      <c r="DW7" s="638"/>
      <c r="DX7" s="638"/>
      <c r="DY7" s="638"/>
      <c r="DZ7" s="638"/>
      <c r="EA7" s="638"/>
      <c r="EB7" s="638"/>
      <c r="EC7" s="647"/>
    </row>
    <row r="8" spans="2:143" ht="11.25" customHeight="1" x14ac:dyDescent="0.15">
      <c r="B8" s="634" t="s">
        <v>214</v>
      </c>
      <c r="C8" s="635"/>
      <c r="D8" s="635"/>
      <c r="E8" s="635"/>
      <c r="F8" s="635"/>
      <c r="G8" s="635"/>
      <c r="H8" s="635"/>
      <c r="I8" s="635"/>
      <c r="J8" s="635"/>
      <c r="K8" s="635"/>
      <c r="L8" s="635"/>
      <c r="M8" s="635"/>
      <c r="N8" s="635"/>
      <c r="O8" s="635"/>
      <c r="P8" s="635"/>
      <c r="Q8" s="636"/>
      <c r="R8" s="637">
        <v>2396</v>
      </c>
      <c r="S8" s="638"/>
      <c r="T8" s="638"/>
      <c r="U8" s="638"/>
      <c r="V8" s="638"/>
      <c r="W8" s="638"/>
      <c r="X8" s="638"/>
      <c r="Y8" s="639"/>
      <c r="Z8" s="640">
        <v>0</v>
      </c>
      <c r="AA8" s="640"/>
      <c r="AB8" s="640"/>
      <c r="AC8" s="640"/>
      <c r="AD8" s="641">
        <v>2396</v>
      </c>
      <c r="AE8" s="641"/>
      <c r="AF8" s="641"/>
      <c r="AG8" s="641"/>
      <c r="AH8" s="641"/>
      <c r="AI8" s="641"/>
      <c r="AJ8" s="641"/>
      <c r="AK8" s="641"/>
      <c r="AL8" s="642">
        <v>0.1</v>
      </c>
      <c r="AM8" s="643"/>
      <c r="AN8" s="643"/>
      <c r="AO8" s="644"/>
      <c r="AP8" s="634" t="s">
        <v>215</v>
      </c>
      <c r="AQ8" s="635"/>
      <c r="AR8" s="635"/>
      <c r="AS8" s="635"/>
      <c r="AT8" s="635"/>
      <c r="AU8" s="635"/>
      <c r="AV8" s="635"/>
      <c r="AW8" s="635"/>
      <c r="AX8" s="635"/>
      <c r="AY8" s="635"/>
      <c r="AZ8" s="635"/>
      <c r="BA8" s="635"/>
      <c r="BB8" s="635"/>
      <c r="BC8" s="635"/>
      <c r="BD8" s="635"/>
      <c r="BE8" s="635"/>
      <c r="BF8" s="636"/>
      <c r="BG8" s="637">
        <v>16236</v>
      </c>
      <c r="BH8" s="638"/>
      <c r="BI8" s="638"/>
      <c r="BJ8" s="638"/>
      <c r="BK8" s="638"/>
      <c r="BL8" s="638"/>
      <c r="BM8" s="638"/>
      <c r="BN8" s="639"/>
      <c r="BO8" s="640">
        <v>1.8</v>
      </c>
      <c r="BP8" s="640"/>
      <c r="BQ8" s="640"/>
      <c r="BR8" s="640"/>
      <c r="BS8" s="646" t="s">
        <v>110</v>
      </c>
      <c r="BT8" s="638"/>
      <c r="BU8" s="638"/>
      <c r="BV8" s="638"/>
      <c r="BW8" s="638"/>
      <c r="BX8" s="638"/>
      <c r="BY8" s="638"/>
      <c r="BZ8" s="638"/>
      <c r="CA8" s="638"/>
      <c r="CB8" s="647"/>
      <c r="CD8" s="651" t="s">
        <v>216</v>
      </c>
      <c r="CE8" s="652"/>
      <c r="CF8" s="652"/>
      <c r="CG8" s="652"/>
      <c r="CH8" s="652"/>
      <c r="CI8" s="652"/>
      <c r="CJ8" s="652"/>
      <c r="CK8" s="652"/>
      <c r="CL8" s="652"/>
      <c r="CM8" s="652"/>
      <c r="CN8" s="652"/>
      <c r="CO8" s="652"/>
      <c r="CP8" s="652"/>
      <c r="CQ8" s="653"/>
      <c r="CR8" s="637">
        <v>1305440</v>
      </c>
      <c r="CS8" s="638"/>
      <c r="CT8" s="638"/>
      <c r="CU8" s="638"/>
      <c r="CV8" s="638"/>
      <c r="CW8" s="638"/>
      <c r="CX8" s="638"/>
      <c r="CY8" s="639"/>
      <c r="CZ8" s="640">
        <v>23.4</v>
      </c>
      <c r="DA8" s="640"/>
      <c r="DB8" s="640"/>
      <c r="DC8" s="640"/>
      <c r="DD8" s="646">
        <v>199714</v>
      </c>
      <c r="DE8" s="638"/>
      <c r="DF8" s="638"/>
      <c r="DG8" s="638"/>
      <c r="DH8" s="638"/>
      <c r="DI8" s="638"/>
      <c r="DJ8" s="638"/>
      <c r="DK8" s="638"/>
      <c r="DL8" s="638"/>
      <c r="DM8" s="638"/>
      <c r="DN8" s="638"/>
      <c r="DO8" s="638"/>
      <c r="DP8" s="639"/>
      <c r="DQ8" s="646">
        <v>691123</v>
      </c>
      <c r="DR8" s="638"/>
      <c r="DS8" s="638"/>
      <c r="DT8" s="638"/>
      <c r="DU8" s="638"/>
      <c r="DV8" s="638"/>
      <c r="DW8" s="638"/>
      <c r="DX8" s="638"/>
      <c r="DY8" s="638"/>
      <c r="DZ8" s="638"/>
      <c r="EA8" s="638"/>
      <c r="EB8" s="638"/>
      <c r="EC8" s="647"/>
    </row>
    <row r="9" spans="2:143" ht="11.25" customHeight="1" x14ac:dyDescent="0.15">
      <c r="B9" s="634" t="s">
        <v>217</v>
      </c>
      <c r="C9" s="635"/>
      <c r="D9" s="635"/>
      <c r="E9" s="635"/>
      <c r="F9" s="635"/>
      <c r="G9" s="635"/>
      <c r="H9" s="635"/>
      <c r="I9" s="635"/>
      <c r="J9" s="635"/>
      <c r="K9" s="635"/>
      <c r="L9" s="635"/>
      <c r="M9" s="635"/>
      <c r="N9" s="635"/>
      <c r="O9" s="635"/>
      <c r="P9" s="635"/>
      <c r="Q9" s="636"/>
      <c r="R9" s="637">
        <v>1808</v>
      </c>
      <c r="S9" s="638"/>
      <c r="T9" s="638"/>
      <c r="U9" s="638"/>
      <c r="V9" s="638"/>
      <c r="W9" s="638"/>
      <c r="X9" s="638"/>
      <c r="Y9" s="639"/>
      <c r="Z9" s="640">
        <v>0</v>
      </c>
      <c r="AA9" s="640"/>
      <c r="AB9" s="640"/>
      <c r="AC9" s="640"/>
      <c r="AD9" s="641">
        <v>1808</v>
      </c>
      <c r="AE9" s="641"/>
      <c r="AF9" s="641"/>
      <c r="AG9" s="641"/>
      <c r="AH9" s="641"/>
      <c r="AI9" s="641"/>
      <c r="AJ9" s="641"/>
      <c r="AK9" s="641"/>
      <c r="AL9" s="642">
        <v>0.1</v>
      </c>
      <c r="AM9" s="643"/>
      <c r="AN9" s="643"/>
      <c r="AO9" s="644"/>
      <c r="AP9" s="634" t="s">
        <v>218</v>
      </c>
      <c r="AQ9" s="635"/>
      <c r="AR9" s="635"/>
      <c r="AS9" s="635"/>
      <c r="AT9" s="635"/>
      <c r="AU9" s="635"/>
      <c r="AV9" s="635"/>
      <c r="AW9" s="635"/>
      <c r="AX9" s="635"/>
      <c r="AY9" s="635"/>
      <c r="AZ9" s="635"/>
      <c r="BA9" s="635"/>
      <c r="BB9" s="635"/>
      <c r="BC9" s="635"/>
      <c r="BD9" s="635"/>
      <c r="BE9" s="635"/>
      <c r="BF9" s="636"/>
      <c r="BG9" s="637">
        <v>235818</v>
      </c>
      <c r="BH9" s="638"/>
      <c r="BI9" s="638"/>
      <c r="BJ9" s="638"/>
      <c r="BK9" s="638"/>
      <c r="BL9" s="638"/>
      <c r="BM9" s="638"/>
      <c r="BN9" s="639"/>
      <c r="BO9" s="640">
        <v>26.1</v>
      </c>
      <c r="BP9" s="640"/>
      <c r="BQ9" s="640"/>
      <c r="BR9" s="640"/>
      <c r="BS9" s="646" t="s">
        <v>110</v>
      </c>
      <c r="BT9" s="638"/>
      <c r="BU9" s="638"/>
      <c r="BV9" s="638"/>
      <c r="BW9" s="638"/>
      <c r="BX9" s="638"/>
      <c r="BY9" s="638"/>
      <c r="BZ9" s="638"/>
      <c r="CA9" s="638"/>
      <c r="CB9" s="647"/>
      <c r="CD9" s="651" t="s">
        <v>219</v>
      </c>
      <c r="CE9" s="652"/>
      <c r="CF9" s="652"/>
      <c r="CG9" s="652"/>
      <c r="CH9" s="652"/>
      <c r="CI9" s="652"/>
      <c r="CJ9" s="652"/>
      <c r="CK9" s="652"/>
      <c r="CL9" s="652"/>
      <c r="CM9" s="652"/>
      <c r="CN9" s="652"/>
      <c r="CO9" s="652"/>
      <c r="CP9" s="652"/>
      <c r="CQ9" s="653"/>
      <c r="CR9" s="637">
        <v>572044</v>
      </c>
      <c r="CS9" s="638"/>
      <c r="CT9" s="638"/>
      <c r="CU9" s="638"/>
      <c r="CV9" s="638"/>
      <c r="CW9" s="638"/>
      <c r="CX9" s="638"/>
      <c r="CY9" s="639"/>
      <c r="CZ9" s="640">
        <v>10.3</v>
      </c>
      <c r="DA9" s="640"/>
      <c r="DB9" s="640"/>
      <c r="DC9" s="640"/>
      <c r="DD9" s="646">
        <v>1471</v>
      </c>
      <c r="DE9" s="638"/>
      <c r="DF9" s="638"/>
      <c r="DG9" s="638"/>
      <c r="DH9" s="638"/>
      <c r="DI9" s="638"/>
      <c r="DJ9" s="638"/>
      <c r="DK9" s="638"/>
      <c r="DL9" s="638"/>
      <c r="DM9" s="638"/>
      <c r="DN9" s="638"/>
      <c r="DO9" s="638"/>
      <c r="DP9" s="639"/>
      <c r="DQ9" s="646">
        <v>537721</v>
      </c>
      <c r="DR9" s="638"/>
      <c r="DS9" s="638"/>
      <c r="DT9" s="638"/>
      <c r="DU9" s="638"/>
      <c r="DV9" s="638"/>
      <c r="DW9" s="638"/>
      <c r="DX9" s="638"/>
      <c r="DY9" s="638"/>
      <c r="DZ9" s="638"/>
      <c r="EA9" s="638"/>
      <c r="EB9" s="638"/>
      <c r="EC9" s="647"/>
    </row>
    <row r="10" spans="2:143" ht="11.25" customHeight="1" x14ac:dyDescent="0.15">
      <c r="B10" s="634" t="s">
        <v>220</v>
      </c>
      <c r="C10" s="635"/>
      <c r="D10" s="635"/>
      <c r="E10" s="635"/>
      <c r="F10" s="635"/>
      <c r="G10" s="635"/>
      <c r="H10" s="635"/>
      <c r="I10" s="635"/>
      <c r="J10" s="635"/>
      <c r="K10" s="635"/>
      <c r="L10" s="635"/>
      <c r="M10" s="635"/>
      <c r="N10" s="635"/>
      <c r="O10" s="635"/>
      <c r="P10" s="635"/>
      <c r="Q10" s="636"/>
      <c r="R10" s="637">
        <v>151365</v>
      </c>
      <c r="S10" s="638"/>
      <c r="T10" s="638"/>
      <c r="U10" s="638"/>
      <c r="V10" s="638"/>
      <c r="W10" s="638"/>
      <c r="X10" s="638"/>
      <c r="Y10" s="639"/>
      <c r="Z10" s="640">
        <v>2.6</v>
      </c>
      <c r="AA10" s="640"/>
      <c r="AB10" s="640"/>
      <c r="AC10" s="640"/>
      <c r="AD10" s="641">
        <v>151365</v>
      </c>
      <c r="AE10" s="641"/>
      <c r="AF10" s="641"/>
      <c r="AG10" s="641"/>
      <c r="AH10" s="641"/>
      <c r="AI10" s="641"/>
      <c r="AJ10" s="641"/>
      <c r="AK10" s="641"/>
      <c r="AL10" s="642">
        <v>4.9000000000000004</v>
      </c>
      <c r="AM10" s="643"/>
      <c r="AN10" s="643"/>
      <c r="AO10" s="644"/>
      <c r="AP10" s="634" t="s">
        <v>221</v>
      </c>
      <c r="AQ10" s="635"/>
      <c r="AR10" s="635"/>
      <c r="AS10" s="635"/>
      <c r="AT10" s="635"/>
      <c r="AU10" s="635"/>
      <c r="AV10" s="635"/>
      <c r="AW10" s="635"/>
      <c r="AX10" s="635"/>
      <c r="AY10" s="635"/>
      <c r="AZ10" s="635"/>
      <c r="BA10" s="635"/>
      <c r="BB10" s="635"/>
      <c r="BC10" s="635"/>
      <c r="BD10" s="635"/>
      <c r="BE10" s="635"/>
      <c r="BF10" s="636"/>
      <c r="BG10" s="637">
        <v>19962</v>
      </c>
      <c r="BH10" s="638"/>
      <c r="BI10" s="638"/>
      <c r="BJ10" s="638"/>
      <c r="BK10" s="638"/>
      <c r="BL10" s="638"/>
      <c r="BM10" s="638"/>
      <c r="BN10" s="639"/>
      <c r="BO10" s="640">
        <v>2.2000000000000002</v>
      </c>
      <c r="BP10" s="640"/>
      <c r="BQ10" s="640"/>
      <c r="BR10" s="640"/>
      <c r="BS10" s="646" t="s">
        <v>110</v>
      </c>
      <c r="BT10" s="638"/>
      <c r="BU10" s="638"/>
      <c r="BV10" s="638"/>
      <c r="BW10" s="638"/>
      <c r="BX10" s="638"/>
      <c r="BY10" s="638"/>
      <c r="BZ10" s="638"/>
      <c r="CA10" s="638"/>
      <c r="CB10" s="647"/>
      <c r="CD10" s="651" t="s">
        <v>222</v>
      </c>
      <c r="CE10" s="652"/>
      <c r="CF10" s="652"/>
      <c r="CG10" s="652"/>
      <c r="CH10" s="652"/>
      <c r="CI10" s="652"/>
      <c r="CJ10" s="652"/>
      <c r="CK10" s="652"/>
      <c r="CL10" s="652"/>
      <c r="CM10" s="652"/>
      <c r="CN10" s="652"/>
      <c r="CO10" s="652"/>
      <c r="CP10" s="652"/>
      <c r="CQ10" s="653"/>
      <c r="CR10" s="637" t="s">
        <v>110</v>
      </c>
      <c r="CS10" s="638"/>
      <c r="CT10" s="638"/>
      <c r="CU10" s="638"/>
      <c r="CV10" s="638"/>
      <c r="CW10" s="638"/>
      <c r="CX10" s="638"/>
      <c r="CY10" s="639"/>
      <c r="CZ10" s="640" t="s">
        <v>110</v>
      </c>
      <c r="DA10" s="640"/>
      <c r="DB10" s="640"/>
      <c r="DC10" s="640"/>
      <c r="DD10" s="646" t="s">
        <v>110</v>
      </c>
      <c r="DE10" s="638"/>
      <c r="DF10" s="638"/>
      <c r="DG10" s="638"/>
      <c r="DH10" s="638"/>
      <c r="DI10" s="638"/>
      <c r="DJ10" s="638"/>
      <c r="DK10" s="638"/>
      <c r="DL10" s="638"/>
      <c r="DM10" s="638"/>
      <c r="DN10" s="638"/>
      <c r="DO10" s="638"/>
      <c r="DP10" s="639"/>
      <c r="DQ10" s="646" t="s">
        <v>110</v>
      </c>
      <c r="DR10" s="638"/>
      <c r="DS10" s="638"/>
      <c r="DT10" s="638"/>
      <c r="DU10" s="638"/>
      <c r="DV10" s="638"/>
      <c r="DW10" s="638"/>
      <c r="DX10" s="638"/>
      <c r="DY10" s="638"/>
      <c r="DZ10" s="638"/>
      <c r="EA10" s="638"/>
      <c r="EB10" s="638"/>
      <c r="EC10" s="647"/>
    </row>
    <row r="11" spans="2:143" ht="11.25" customHeight="1" x14ac:dyDescent="0.15">
      <c r="B11" s="634" t="s">
        <v>223</v>
      </c>
      <c r="C11" s="635"/>
      <c r="D11" s="635"/>
      <c r="E11" s="635"/>
      <c r="F11" s="635"/>
      <c r="G11" s="635"/>
      <c r="H11" s="635"/>
      <c r="I11" s="635"/>
      <c r="J11" s="635"/>
      <c r="K11" s="635"/>
      <c r="L11" s="635"/>
      <c r="M11" s="635"/>
      <c r="N11" s="635"/>
      <c r="O11" s="635"/>
      <c r="P11" s="635"/>
      <c r="Q11" s="636"/>
      <c r="R11" s="637">
        <v>9616</v>
      </c>
      <c r="S11" s="638"/>
      <c r="T11" s="638"/>
      <c r="U11" s="638"/>
      <c r="V11" s="638"/>
      <c r="W11" s="638"/>
      <c r="X11" s="638"/>
      <c r="Y11" s="639"/>
      <c r="Z11" s="640">
        <v>0.2</v>
      </c>
      <c r="AA11" s="640"/>
      <c r="AB11" s="640"/>
      <c r="AC11" s="640"/>
      <c r="AD11" s="641">
        <v>9616</v>
      </c>
      <c r="AE11" s="641"/>
      <c r="AF11" s="641"/>
      <c r="AG11" s="641"/>
      <c r="AH11" s="641"/>
      <c r="AI11" s="641"/>
      <c r="AJ11" s="641"/>
      <c r="AK11" s="641"/>
      <c r="AL11" s="642">
        <v>0.3</v>
      </c>
      <c r="AM11" s="643"/>
      <c r="AN11" s="643"/>
      <c r="AO11" s="644"/>
      <c r="AP11" s="634" t="s">
        <v>224</v>
      </c>
      <c r="AQ11" s="635"/>
      <c r="AR11" s="635"/>
      <c r="AS11" s="635"/>
      <c r="AT11" s="635"/>
      <c r="AU11" s="635"/>
      <c r="AV11" s="635"/>
      <c r="AW11" s="635"/>
      <c r="AX11" s="635"/>
      <c r="AY11" s="635"/>
      <c r="AZ11" s="635"/>
      <c r="BA11" s="635"/>
      <c r="BB11" s="635"/>
      <c r="BC11" s="635"/>
      <c r="BD11" s="635"/>
      <c r="BE11" s="635"/>
      <c r="BF11" s="636"/>
      <c r="BG11" s="637">
        <v>7853</v>
      </c>
      <c r="BH11" s="638"/>
      <c r="BI11" s="638"/>
      <c r="BJ11" s="638"/>
      <c r="BK11" s="638"/>
      <c r="BL11" s="638"/>
      <c r="BM11" s="638"/>
      <c r="BN11" s="639"/>
      <c r="BO11" s="640">
        <v>0.9</v>
      </c>
      <c r="BP11" s="640"/>
      <c r="BQ11" s="640"/>
      <c r="BR11" s="640"/>
      <c r="BS11" s="646" t="s">
        <v>110</v>
      </c>
      <c r="BT11" s="638"/>
      <c r="BU11" s="638"/>
      <c r="BV11" s="638"/>
      <c r="BW11" s="638"/>
      <c r="BX11" s="638"/>
      <c r="BY11" s="638"/>
      <c r="BZ11" s="638"/>
      <c r="CA11" s="638"/>
      <c r="CB11" s="647"/>
      <c r="CD11" s="651" t="s">
        <v>225</v>
      </c>
      <c r="CE11" s="652"/>
      <c r="CF11" s="652"/>
      <c r="CG11" s="652"/>
      <c r="CH11" s="652"/>
      <c r="CI11" s="652"/>
      <c r="CJ11" s="652"/>
      <c r="CK11" s="652"/>
      <c r="CL11" s="652"/>
      <c r="CM11" s="652"/>
      <c r="CN11" s="652"/>
      <c r="CO11" s="652"/>
      <c r="CP11" s="652"/>
      <c r="CQ11" s="653"/>
      <c r="CR11" s="637">
        <v>102448</v>
      </c>
      <c r="CS11" s="638"/>
      <c r="CT11" s="638"/>
      <c r="CU11" s="638"/>
      <c r="CV11" s="638"/>
      <c r="CW11" s="638"/>
      <c r="CX11" s="638"/>
      <c r="CY11" s="639"/>
      <c r="CZ11" s="640">
        <v>1.8</v>
      </c>
      <c r="DA11" s="640"/>
      <c r="DB11" s="640"/>
      <c r="DC11" s="640"/>
      <c r="DD11" s="646">
        <v>4033</v>
      </c>
      <c r="DE11" s="638"/>
      <c r="DF11" s="638"/>
      <c r="DG11" s="638"/>
      <c r="DH11" s="638"/>
      <c r="DI11" s="638"/>
      <c r="DJ11" s="638"/>
      <c r="DK11" s="638"/>
      <c r="DL11" s="638"/>
      <c r="DM11" s="638"/>
      <c r="DN11" s="638"/>
      <c r="DO11" s="638"/>
      <c r="DP11" s="639"/>
      <c r="DQ11" s="646">
        <v>79839</v>
      </c>
      <c r="DR11" s="638"/>
      <c r="DS11" s="638"/>
      <c r="DT11" s="638"/>
      <c r="DU11" s="638"/>
      <c r="DV11" s="638"/>
      <c r="DW11" s="638"/>
      <c r="DX11" s="638"/>
      <c r="DY11" s="638"/>
      <c r="DZ11" s="638"/>
      <c r="EA11" s="638"/>
      <c r="EB11" s="638"/>
      <c r="EC11" s="647"/>
    </row>
    <row r="12" spans="2:143" ht="11.25" customHeight="1" x14ac:dyDescent="0.15">
      <c r="B12" s="634" t="s">
        <v>226</v>
      </c>
      <c r="C12" s="635"/>
      <c r="D12" s="635"/>
      <c r="E12" s="635"/>
      <c r="F12" s="635"/>
      <c r="G12" s="635"/>
      <c r="H12" s="635"/>
      <c r="I12" s="635"/>
      <c r="J12" s="635"/>
      <c r="K12" s="635"/>
      <c r="L12" s="635"/>
      <c r="M12" s="635"/>
      <c r="N12" s="635"/>
      <c r="O12" s="635"/>
      <c r="P12" s="635"/>
      <c r="Q12" s="636"/>
      <c r="R12" s="637" t="s">
        <v>110</v>
      </c>
      <c r="S12" s="638"/>
      <c r="T12" s="638"/>
      <c r="U12" s="638"/>
      <c r="V12" s="638"/>
      <c r="W12" s="638"/>
      <c r="X12" s="638"/>
      <c r="Y12" s="639"/>
      <c r="Z12" s="640" t="s">
        <v>110</v>
      </c>
      <c r="AA12" s="640"/>
      <c r="AB12" s="640"/>
      <c r="AC12" s="640"/>
      <c r="AD12" s="641" t="s">
        <v>110</v>
      </c>
      <c r="AE12" s="641"/>
      <c r="AF12" s="641"/>
      <c r="AG12" s="641"/>
      <c r="AH12" s="641"/>
      <c r="AI12" s="641"/>
      <c r="AJ12" s="641"/>
      <c r="AK12" s="641"/>
      <c r="AL12" s="642" t="s">
        <v>110</v>
      </c>
      <c r="AM12" s="643"/>
      <c r="AN12" s="643"/>
      <c r="AO12" s="644"/>
      <c r="AP12" s="634" t="s">
        <v>227</v>
      </c>
      <c r="AQ12" s="635"/>
      <c r="AR12" s="635"/>
      <c r="AS12" s="635"/>
      <c r="AT12" s="635"/>
      <c r="AU12" s="635"/>
      <c r="AV12" s="635"/>
      <c r="AW12" s="635"/>
      <c r="AX12" s="635"/>
      <c r="AY12" s="635"/>
      <c r="AZ12" s="635"/>
      <c r="BA12" s="635"/>
      <c r="BB12" s="635"/>
      <c r="BC12" s="635"/>
      <c r="BD12" s="635"/>
      <c r="BE12" s="635"/>
      <c r="BF12" s="636"/>
      <c r="BG12" s="637">
        <v>518313</v>
      </c>
      <c r="BH12" s="638"/>
      <c r="BI12" s="638"/>
      <c r="BJ12" s="638"/>
      <c r="BK12" s="638"/>
      <c r="BL12" s="638"/>
      <c r="BM12" s="638"/>
      <c r="BN12" s="639"/>
      <c r="BO12" s="640">
        <v>57.4</v>
      </c>
      <c r="BP12" s="640"/>
      <c r="BQ12" s="640"/>
      <c r="BR12" s="640"/>
      <c r="BS12" s="646" t="s">
        <v>110</v>
      </c>
      <c r="BT12" s="638"/>
      <c r="BU12" s="638"/>
      <c r="BV12" s="638"/>
      <c r="BW12" s="638"/>
      <c r="BX12" s="638"/>
      <c r="BY12" s="638"/>
      <c r="BZ12" s="638"/>
      <c r="CA12" s="638"/>
      <c r="CB12" s="647"/>
      <c r="CD12" s="651" t="s">
        <v>228</v>
      </c>
      <c r="CE12" s="652"/>
      <c r="CF12" s="652"/>
      <c r="CG12" s="652"/>
      <c r="CH12" s="652"/>
      <c r="CI12" s="652"/>
      <c r="CJ12" s="652"/>
      <c r="CK12" s="652"/>
      <c r="CL12" s="652"/>
      <c r="CM12" s="652"/>
      <c r="CN12" s="652"/>
      <c r="CO12" s="652"/>
      <c r="CP12" s="652"/>
      <c r="CQ12" s="653"/>
      <c r="CR12" s="637">
        <v>147356</v>
      </c>
      <c r="CS12" s="638"/>
      <c r="CT12" s="638"/>
      <c r="CU12" s="638"/>
      <c r="CV12" s="638"/>
      <c r="CW12" s="638"/>
      <c r="CX12" s="638"/>
      <c r="CY12" s="639"/>
      <c r="CZ12" s="640">
        <v>2.6</v>
      </c>
      <c r="DA12" s="640"/>
      <c r="DB12" s="640"/>
      <c r="DC12" s="640"/>
      <c r="DD12" s="646">
        <v>17388</v>
      </c>
      <c r="DE12" s="638"/>
      <c r="DF12" s="638"/>
      <c r="DG12" s="638"/>
      <c r="DH12" s="638"/>
      <c r="DI12" s="638"/>
      <c r="DJ12" s="638"/>
      <c r="DK12" s="638"/>
      <c r="DL12" s="638"/>
      <c r="DM12" s="638"/>
      <c r="DN12" s="638"/>
      <c r="DO12" s="638"/>
      <c r="DP12" s="639"/>
      <c r="DQ12" s="646">
        <v>125201</v>
      </c>
      <c r="DR12" s="638"/>
      <c r="DS12" s="638"/>
      <c r="DT12" s="638"/>
      <c r="DU12" s="638"/>
      <c r="DV12" s="638"/>
      <c r="DW12" s="638"/>
      <c r="DX12" s="638"/>
      <c r="DY12" s="638"/>
      <c r="DZ12" s="638"/>
      <c r="EA12" s="638"/>
      <c r="EB12" s="638"/>
      <c r="EC12" s="647"/>
    </row>
    <row r="13" spans="2:143" ht="11.25" customHeight="1" x14ac:dyDescent="0.15">
      <c r="B13" s="634" t="s">
        <v>229</v>
      </c>
      <c r="C13" s="635"/>
      <c r="D13" s="635"/>
      <c r="E13" s="635"/>
      <c r="F13" s="635"/>
      <c r="G13" s="635"/>
      <c r="H13" s="635"/>
      <c r="I13" s="635"/>
      <c r="J13" s="635"/>
      <c r="K13" s="635"/>
      <c r="L13" s="635"/>
      <c r="M13" s="635"/>
      <c r="N13" s="635"/>
      <c r="O13" s="635"/>
      <c r="P13" s="635"/>
      <c r="Q13" s="636"/>
      <c r="R13" s="637">
        <v>13738</v>
      </c>
      <c r="S13" s="638"/>
      <c r="T13" s="638"/>
      <c r="U13" s="638"/>
      <c r="V13" s="638"/>
      <c r="W13" s="638"/>
      <c r="X13" s="638"/>
      <c r="Y13" s="639"/>
      <c r="Z13" s="640">
        <v>0.2</v>
      </c>
      <c r="AA13" s="640"/>
      <c r="AB13" s="640"/>
      <c r="AC13" s="640"/>
      <c r="AD13" s="641">
        <v>13738</v>
      </c>
      <c r="AE13" s="641"/>
      <c r="AF13" s="641"/>
      <c r="AG13" s="641"/>
      <c r="AH13" s="641"/>
      <c r="AI13" s="641"/>
      <c r="AJ13" s="641"/>
      <c r="AK13" s="641"/>
      <c r="AL13" s="642">
        <v>0.4</v>
      </c>
      <c r="AM13" s="643"/>
      <c r="AN13" s="643"/>
      <c r="AO13" s="644"/>
      <c r="AP13" s="634" t="s">
        <v>230</v>
      </c>
      <c r="AQ13" s="635"/>
      <c r="AR13" s="635"/>
      <c r="AS13" s="635"/>
      <c r="AT13" s="635"/>
      <c r="AU13" s="635"/>
      <c r="AV13" s="635"/>
      <c r="AW13" s="635"/>
      <c r="AX13" s="635"/>
      <c r="AY13" s="635"/>
      <c r="AZ13" s="635"/>
      <c r="BA13" s="635"/>
      <c r="BB13" s="635"/>
      <c r="BC13" s="635"/>
      <c r="BD13" s="635"/>
      <c r="BE13" s="635"/>
      <c r="BF13" s="636"/>
      <c r="BG13" s="637">
        <v>517287</v>
      </c>
      <c r="BH13" s="638"/>
      <c r="BI13" s="638"/>
      <c r="BJ13" s="638"/>
      <c r="BK13" s="638"/>
      <c r="BL13" s="638"/>
      <c r="BM13" s="638"/>
      <c r="BN13" s="639"/>
      <c r="BO13" s="640">
        <v>57.3</v>
      </c>
      <c r="BP13" s="640"/>
      <c r="BQ13" s="640"/>
      <c r="BR13" s="640"/>
      <c r="BS13" s="646" t="s">
        <v>110</v>
      </c>
      <c r="BT13" s="638"/>
      <c r="BU13" s="638"/>
      <c r="BV13" s="638"/>
      <c r="BW13" s="638"/>
      <c r="BX13" s="638"/>
      <c r="BY13" s="638"/>
      <c r="BZ13" s="638"/>
      <c r="CA13" s="638"/>
      <c r="CB13" s="647"/>
      <c r="CD13" s="651" t="s">
        <v>231</v>
      </c>
      <c r="CE13" s="652"/>
      <c r="CF13" s="652"/>
      <c r="CG13" s="652"/>
      <c r="CH13" s="652"/>
      <c r="CI13" s="652"/>
      <c r="CJ13" s="652"/>
      <c r="CK13" s="652"/>
      <c r="CL13" s="652"/>
      <c r="CM13" s="652"/>
      <c r="CN13" s="652"/>
      <c r="CO13" s="652"/>
      <c r="CP13" s="652"/>
      <c r="CQ13" s="653"/>
      <c r="CR13" s="637">
        <v>519367</v>
      </c>
      <c r="CS13" s="638"/>
      <c r="CT13" s="638"/>
      <c r="CU13" s="638"/>
      <c r="CV13" s="638"/>
      <c r="CW13" s="638"/>
      <c r="CX13" s="638"/>
      <c r="CY13" s="639"/>
      <c r="CZ13" s="640">
        <v>9.3000000000000007</v>
      </c>
      <c r="DA13" s="640"/>
      <c r="DB13" s="640"/>
      <c r="DC13" s="640"/>
      <c r="DD13" s="646">
        <v>302657</v>
      </c>
      <c r="DE13" s="638"/>
      <c r="DF13" s="638"/>
      <c r="DG13" s="638"/>
      <c r="DH13" s="638"/>
      <c r="DI13" s="638"/>
      <c r="DJ13" s="638"/>
      <c r="DK13" s="638"/>
      <c r="DL13" s="638"/>
      <c r="DM13" s="638"/>
      <c r="DN13" s="638"/>
      <c r="DO13" s="638"/>
      <c r="DP13" s="639"/>
      <c r="DQ13" s="646">
        <v>280576</v>
      </c>
      <c r="DR13" s="638"/>
      <c r="DS13" s="638"/>
      <c r="DT13" s="638"/>
      <c r="DU13" s="638"/>
      <c r="DV13" s="638"/>
      <c r="DW13" s="638"/>
      <c r="DX13" s="638"/>
      <c r="DY13" s="638"/>
      <c r="DZ13" s="638"/>
      <c r="EA13" s="638"/>
      <c r="EB13" s="638"/>
      <c r="EC13" s="647"/>
    </row>
    <row r="14" spans="2:143" ht="11.25" customHeight="1" x14ac:dyDescent="0.15">
      <c r="B14" s="634" t="s">
        <v>232</v>
      </c>
      <c r="C14" s="635"/>
      <c r="D14" s="635"/>
      <c r="E14" s="635"/>
      <c r="F14" s="635"/>
      <c r="G14" s="635"/>
      <c r="H14" s="635"/>
      <c r="I14" s="635"/>
      <c r="J14" s="635"/>
      <c r="K14" s="635"/>
      <c r="L14" s="635"/>
      <c r="M14" s="635"/>
      <c r="N14" s="635"/>
      <c r="O14" s="635"/>
      <c r="P14" s="635"/>
      <c r="Q14" s="636"/>
      <c r="R14" s="637" t="s">
        <v>110</v>
      </c>
      <c r="S14" s="638"/>
      <c r="T14" s="638"/>
      <c r="U14" s="638"/>
      <c r="V14" s="638"/>
      <c r="W14" s="638"/>
      <c r="X14" s="638"/>
      <c r="Y14" s="639"/>
      <c r="Z14" s="640" t="s">
        <v>110</v>
      </c>
      <c r="AA14" s="640"/>
      <c r="AB14" s="640"/>
      <c r="AC14" s="640"/>
      <c r="AD14" s="641" t="s">
        <v>110</v>
      </c>
      <c r="AE14" s="641"/>
      <c r="AF14" s="641"/>
      <c r="AG14" s="641"/>
      <c r="AH14" s="641"/>
      <c r="AI14" s="641"/>
      <c r="AJ14" s="641"/>
      <c r="AK14" s="641"/>
      <c r="AL14" s="642" t="s">
        <v>110</v>
      </c>
      <c r="AM14" s="643"/>
      <c r="AN14" s="643"/>
      <c r="AO14" s="644"/>
      <c r="AP14" s="634" t="s">
        <v>233</v>
      </c>
      <c r="AQ14" s="635"/>
      <c r="AR14" s="635"/>
      <c r="AS14" s="635"/>
      <c r="AT14" s="635"/>
      <c r="AU14" s="635"/>
      <c r="AV14" s="635"/>
      <c r="AW14" s="635"/>
      <c r="AX14" s="635"/>
      <c r="AY14" s="635"/>
      <c r="AZ14" s="635"/>
      <c r="BA14" s="635"/>
      <c r="BB14" s="635"/>
      <c r="BC14" s="635"/>
      <c r="BD14" s="635"/>
      <c r="BE14" s="635"/>
      <c r="BF14" s="636"/>
      <c r="BG14" s="637">
        <v>29957</v>
      </c>
      <c r="BH14" s="638"/>
      <c r="BI14" s="638"/>
      <c r="BJ14" s="638"/>
      <c r="BK14" s="638"/>
      <c r="BL14" s="638"/>
      <c r="BM14" s="638"/>
      <c r="BN14" s="639"/>
      <c r="BO14" s="640">
        <v>3.3</v>
      </c>
      <c r="BP14" s="640"/>
      <c r="BQ14" s="640"/>
      <c r="BR14" s="640"/>
      <c r="BS14" s="646" t="s">
        <v>110</v>
      </c>
      <c r="BT14" s="638"/>
      <c r="BU14" s="638"/>
      <c r="BV14" s="638"/>
      <c r="BW14" s="638"/>
      <c r="BX14" s="638"/>
      <c r="BY14" s="638"/>
      <c r="BZ14" s="638"/>
      <c r="CA14" s="638"/>
      <c r="CB14" s="647"/>
      <c r="CD14" s="651" t="s">
        <v>234</v>
      </c>
      <c r="CE14" s="652"/>
      <c r="CF14" s="652"/>
      <c r="CG14" s="652"/>
      <c r="CH14" s="652"/>
      <c r="CI14" s="652"/>
      <c r="CJ14" s="652"/>
      <c r="CK14" s="652"/>
      <c r="CL14" s="652"/>
      <c r="CM14" s="652"/>
      <c r="CN14" s="652"/>
      <c r="CO14" s="652"/>
      <c r="CP14" s="652"/>
      <c r="CQ14" s="653"/>
      <c r="CR14" s="637">
        <v>415568</v>
      </c>
      <c r="CS14" s="638"/>
      <c r="CT14" s="638"/>
      <c r="CU14" s="638"/>
      <c r="CV14" s="638"/>
      <c r="CW14" s="638"/>
      <c r="CX14" s="638"/>
      <c r="CY14" s="639"/>
      <c r="CZ14" s="640">
        <v>7.5</v>
      </c>
      <c r="DA14" s="640"/>
      <c r="DB14" s="640"/>
      <c r="DC14" s="640"/>
      <c r="DD14" s="646">
        <v>142977</v>
      </c>
      <c r="DE14" s="638"/>
      <c r="DF14" s="638"/>
      <c r="DG14" s="638"/>
      <c r="DH14" s="638"/>
      <c r="DI14" s="638"/>
      <c r="DJ14" s="638"/>
      <c r="DK14" s="638"/>
      <c r="DL14" s="638"/>
      <c r="DM14" s="638"/>
      <c r="DN14" s="638"/>
      <c r="DO14" s="638"/>
      <c r="DP14" s="639"/>
      <c r="DQ14" s="646">
        <v>314499</v>
      </c>
      <c r="DR14" s="638"/>
      <c r="DS14" s="638"/>
      <c r="DT14" s="638"/>
      <c r="DU14" s="638"/>
      <c r="DV14" s="638"/>
      <c r="DW14" s="638"/>
      <c r="DX14" s="638"/>
      <c r="DY14" s="638"/>
      <c r="DZ14" s="638"/>
      <c r="EA14" s="638"/>
      <c r="EB14" s="638"/>
      <c r="EC14" s="647"/>
    </row>
    <row r="15" spans="2:143" ht="11.25" customHeight="1" x14ac:dyDescent="0.15">
      <c r="B15" s="634" t="s">
        <v>235</v>
      </c>
      <c r="C15" s="635"/>
      <c r="D15" s="635"/>
      <c r="E15" s="635"/>
      <c r="F15" s="635"/>
      <c r="G15" s="635"/>
      <c r="H15" s="635"/>
      <c r="I15" s="635"/>
      <c r="J15" s="635"/>
      <c r="K15" s="635"/>
      <c r="L15" s="635"/>
      <c r="M15" s="635"/>
      <c r="N15" s="635"/>
      <c r="O15" s="635"/>
      <c r="P15" s="635"/>
      <c r="Q15" s="636"/>
      <c r="R15" s="637">
        <v>1628</v>
      </c>
      <c r="S15" s="638"/>
      <c r="T15" s="638"/>
      <c r="U15" s="638"/>
      <c r="V15" s="638"/>
      <c r="W15" s="638"/>
      <c r="X15" s="638"/>
      <c r="Y15" s="639"/>
      <c r="Z15" s="640">
        <v>0</v>
      </c>
      <c r="AA15" s="640"/>
      <c r="AB15" s="640"/>
      <c r="AC15" s="640"/>
      <c r="AD15" s="641">
        <v>1628</v>
      </c>
      <c r="AE15" s="641"/>
      <c r="AF15" s="641"/>
      <c r="AG15" s="641"/>
      <c r="AH15" s="641"/>
      <c r="AI15" s="641"/>
      <c r="AJ15" s="641"/>
      <c r="AK15" s="641"/>
      <c r="AL15" s="642">
        <v>0.1</v>
      </c>
      <c r="AM15" s="643"/>
      <c r="AN15" s="643"/>
      <c r="AO15" s="644"/>
      <c r="AP15" s="634" t="s">
        <v>236</v>
      </c>
      <c r="AQ15" s="635"/>
      <c r="AR15" s="635"/>
      <c r="AS15" s="635"/>
      <c r="AT15" s="635"/>
      <c r="AU15" s="635"/>
      <c r="AV15" s="635"/>
      <c r="AW15" s="635"/>
      <c r="AX15" s="635"/>
      <c r="AY15" s="635"/>
      <c r="AZ15" s="635"/>
      <c r="BA15" s="635"/>
      <c r="BB15" s="635"/>
      <c r="BC15" s="635"/>
      <c r="BD15" s="635"/>
      <c r="BE15" s="635"/>
      <c r="BF15" s="636"/>
      <c r="BG15" s="637">
        <v>52720</v>
      </c>
      <c r="BH15" s="638"/>
      <c r="BI15" s="638"/>
      <c r="BJ15" s="638"/>
      <c r="BK15" s="638"/>
      <c r="BL15" s="638"/>
      <c r="BM15" s="638"/>
      <c r="BN15" s="639"/>
      <c r="BO15" s="640">
        <v>5.8</v>
      </c>
      <c r="BP15" s="640"/>
      <c r="BQ15" s="640"/>
      <c r="BR15" s="640"/>
      <c r="BS15" s="646" t="s">
        <v>110</v>
      </c>
      <c r="BT15" s="638"/>
      <c r="BU15" s="638"/>
      <c r="BV15" s="638"/>
      <c r="BW15" s="638"/>
      <c r="BX15" s="638"/>
      <c r="BY15" s="638"/>
      <c r="BZ15" s="638"/>
      <c r="CA15" s="638"/>
      <c r="CB15" s="647"/>
      <c r="CD15" s="651" t="s">
        <v>237</v>
      </c>
      <c r="CE15" s="652"/>
      <c r="CF15" s="652"/>
      <c r="CG15" s="652"/>
      <c r="CH15" s="652"/>
      <c r="CI15" s="652"/>
      <c r="CJ15" s="652"/>
      <c r="CK15" s="652"/>
      <c r="CL15" s="652"/>
      <c r="CM15" s="652"/>
      <c r="CN15" s="652"/>
      <c r="CO15" s="652"/>
      <c r="CP15" s="652"/>
      <c r="CQ15" s="653"/>
      <c r="CR15" s="637">
        <v>301344</v>
      </c>
      <c r="CS15" s="638"/>
      <c r="CT15" s="638"/>
      <c r="CU15" s="638"/>
      <c r="CV15" s="638"/>
      <c r="CW15" s="638"/>
      <c r="CX15" s="638"/>
      <c r="CY15" s="639"/>
      <c r="CZ15" s="640">
        <v>5.4</v>
      </c>
      <c r="DA15" s="640"/>
      <c r="DB15" s="640"/>
      <c r="DC15" s="640"/>
      <c r="DD15" s="646">
        <v>17104</v>
      </c>
      <c r="DE15" s="638"/>
      <c r="DF15" s="638"/>
      <c r="DG15" s="638"/>
      <c r="DH15" s="638"/>
      <c r="DI15" s="638"/>
      <c r="DJ15" s="638"/>
      <c r="DK15" s="638"/>
      <c r="DL15" s="638"/>
      <c r="DM15" s="638"/>
      <c r="DN15" s="638"/>
      <c r="DO15" s="638"/>
      <c r="DP15" s="639"/>
      <c r="DQ15" s="646">
        <v>283676</v>
      </c>
      <c r="DR15" s="638"/>
      <c r="DS15" s="638"/>
      <c r="DT15" s="638"/>
      <c r="DU15" s="638"/>
      <c r="DV15" s="638"/>
      <c r="DW15" s="638"/>
      <c r="DX15" s="638"/>
      <c r="DY15" s="638"/>
      <c r="DZ15" s="638"/>
      <c r="EA15" s="638"/>
      <c r="EB15" s="638"/>
      <c r="EC15" s="647"/>
    </row>
    <row r="16" spans="2:143" ht="11.25" customHeight="1" x14ac:dyDescent="0.15">
      <c r="B16" s="634" t="s">
        <v>238</v>
      </c>
      <c r="C16" s="635"/>
      <c r="D16" s="635"/>
      <c r="E16" s="635"/>
      <c r="F16" s="635"/>
      <c r="G16" s="635"/>
      <c r="H16" s="635"/>
      <c r="I16" s="635"/>
      <c r="J16" s="635"/>
      <c r="K16" s="635"/>
      <c r="L16" s="635"/>
      <c r="M16" s="635"/>
      <c r="N16" s="635"/>
      <c r="O16" s="635"/>
      <c r="P16" s="635"/>
      <c r="Q16" s="636"/>
      <c r="R16" s="637">
        <v>2174337</v>
      </c>
      <c r="S16" s="638"/>
      <c r="T16" s="638"/>
      <c r="U16" s="638"/>
      <c r="V16" s="638"/>
      <c r="W16" s="638"/>
      <c r="X16" s="638"/>
      <c r="Y16" s="639"/>
      <c r="Z16" s="640">
        <v>36.799999999999997</v>
      </c>
      <c r="AA16" s="640"/>
      <c r="AB16" s="640"/>
      <c r="AC16" s="640"/>
      <c r="AD16" s="641">
        <v>1937773</v>
      </c>
      <c r="AE16" s="641"/>
      <c r="AF16" s="641"/>
      <c r="AG16" s="641"/>
      <c r="AH16" s="641"/>
      <c r="AI16" s="641"/>
      <c r="AJ16" s="641"/>
      <c r="AK16" s="641"/>
      <c r="AL16" s="642">
        <v>62.9</v>
      </c>
      <c r="AM16" s="643"/>
      <c r="AN16" s="643"/>
      <c r="AO16" s="644"/>
      <c r="AP16" s="634" t="s">
        <v>239</v>
      </c>
      <c r="AQ16" s="635"/>
      <c r="AR16" s="635"/>
      <c r="AS16" s="635"/>
      <c r="AT16" s="635"/>
      <c r="AU16" s="635"/>
      <c r="AV16" s="635"/>
      <c r="AW16" s="635"/>
      <c r="AX16" s="635"/>
      <c r="AY16" s="635"/>
      <c r="AZ16" s="635"/>
      <c r="BA16" s="635"/>
      <c r="BB16" s="635"/>
      <c r="BC16" s="635"/>
      <c r="BD16" s="635"/>
      <c r="BE16" s="635"/>
      <c r="BF16" s="636"/>
      <c r="BG16" s="637" t="s">
        <v>110</v>
      </c>
      <c r="BH16" s="638"/>
      <c r="BI16" s="638"/>
      <c r="BJ16" s="638"/>
      <c r="BK16" s="638"/>
      <c r="BL16" s="638"/>
      <c r="BM16" s="638"/>
      <c r="BN16" s="639"/>
      <c r="BO16" s="640" t="s">
        <v>110</v>
      </c>
      <c r="BP16" s="640"/>
      <c r="BQ16" s="640"/>
      <c r="BR16" s="640"/>
      <c r="BS16" s="646" t="s">
        <v>110</v>
      </c>
      <c r="BT16" s="638"/>
      <c r="BU16" s="638"/>
      <c r="BV16" s="638"/>
      <c r="BW16" s="638"/>
      <c r="BX16" s="638"/>
      <c r="BY16" s="638"/>
      <c r="BZ16" s="638"/>
      <c r="CA16" s="638"/>
      <c r="CB16" s="647"/>
      <c r="CD16" s="651" t="s">
        <v>240</v>
      </c>
      <c r="CE16" s="652"/>
      <c r="CF16" s="652"/>
      <c r="CG16" s="652"/>
      <c r="CH16" s="652"/>
      <c r="CI16" s="652"/>
      <c r="CJ16" s="652"/>
      <c r="CK16" s="652"/>
      <c r="CL16" s="652"/>
      <c r="CM16" s="652"/>
      <c r="CN16" s="652"/>
      <c r="CO16" s="652"/>
      <c r="CP16" s="652"/>
      <c r="CQ16" s="653"/>
      <c r="CR16" s="637">
        <v>8585</v>
      </c>
      <c r="CS16" s="638"/>
      <c r="CT16" s="638"/>
      <c r="CU16" s="638"/>
      <c r="CV16" s="638"/>
      <c r="CW16" s="638"/>
      <c r="CX16" s="638"/>
      <c r="CY16" s="639"/>
      <c r="CZ16" s="640">
        <v>0.2</v>
      </c>
      <c r="DA16" s="640"/>
      <c r="DB16" s="640"/>
      <c r="DC16" s="640"/>
      <c r="DD16" s="646" t="s">
        <v>110</v>
      </c>
      <c r="DE16" s="638"/>
      <c r="DF16" s="638"/>
      <c r="DG16" s="638"/>
      <c r="DH16" s="638"/>
      <c r="DI16" s="638"/>
      <c r="DJ16" s="638"/>
      <c r="DK16" s="638"/>
      <c r="DL16" s="638"/>
      <c r="DM16" s="638"/>
      <c r="DN16" s="638"/>
      <c r="DO16" s="638"/>
      <c r="DP16" s="639"/>
      <c r="DQ16" s="646">
        <v>5146</v>
      </c>
      <c r="DR16" s="638"/>
      <c r="DS16" s="638"/>
      <c r="DT16" s="638"/>
      <c r="DU16" s="638"/>
      <c r="DV16" s="638"/>
      <c r="DW16" s="638"/>
      <c r="DX16" s="638"/>
      <c r="DY16" s="638"/>
      <c r="DZ16" s="638"/>
      <c r="EA16" s="638"/>
      <c r="EB16" s="638"/>
      <c r="EC16" s="647"/>
    </row>
    <row r="17" spans="2:133" ht="11.25" customHeight="1" x14ac:dyDescent="0.15">
      <c r="B17" s="634" t="s">
        <v>241</v>
      </c>
      <c r="C17" s="635"/>
      <c r="D17" s="635"/>
      <c r="E17" s="635"/>
      <c r="F17" s="635"/>
      <c r="G17" s="635"/>
      <c r="H17" s="635"/>
      <c r="I17" s="635"/>
      <c r="J17" s="635"/>
      <c r="K17" s="635"/>
      <c r="L17" s="635"/>
      <c r="M17" s="635"/>
      <c r="N17" s="635"/>
      <c r="O17" s="635"/>
      <c r="P17" s="635"/>
      <c r="Q17" s="636"/>
      <c r="R17" s="637">
        <v>1937773</v>
      </c>
      <c r="S17" s="638"/>
      <c r="T17" s="638"/>
      <c r="U17" s="638"/>
      <c r="V17" s="638"/>
      <c r="W17" s="638"/>
      <c r="X17" s="638"/>
      <c r="Y17" s="639"/>
      <c r="Z17" s="640">
        <v>32.799999999999997</v>
      </c>
      <c r="AA17" s="640"/>
      <c r="AB17" s="640"/>
      <c r="AC17" s="640"/>
      <c r="AD17" s="641">
        <v>1937773</v>
      </c>
      <c r="AE17" s="641"/>
      <c r="AF17" s="641"/>
      <c r="AG17" s="641"/>
      <c r="AH17" s="641"/>
      <c r="AI17" s="641"/>
      <c r="AJ17" s="641"/>
      <c r="AK17" s="641"/>
      <c r="AL17" s="642">
        <v>62.9</v>
      </c>
      <c r="AM17" s="643"/>
      <c r="AN17" s="643"/>
      <c r="AO17" s="644"/>
      <c r="AP17" s="634" t="s">
        <v>242</v>
      </c>
      <c r="AQ17" s="635"/>
      <c r="AR17" s="635"/>
      <c r="AS17" s="635"/>
      <c r="AT17" s="635"/>
      <c r="AU17" s="635"/>
      <c r="AV17" s="635"/>
      <c r="AW17" s="635"/>
      <c r="AX17" s="635"/>
      <c r="AY17" s="635"/>
      <c r="AZ17" s="635"/>
      <c r="BA17" s="635"/>
      <c r="BB17" s="635"/>
      <c r="BC17" s="635"/>
      <c r="BD17" s="635"/>
      <c r="BE17" s="635"/>
      <c r="BF17" s="636"/>
      <c r="BG17" s="637" t="s">
        <v>110</v>
      </c>
      <c r="BH17" s="638"/>
      <c r="BI17" s="638"/>
      <c r="BJ17" s="638"/>
      <c r="BK17" s="638"/>
      <c r="BL17" s="638"/>
      <c r="BM17" s="638"/>
      <c r="BN17" s="639"/>
      <c r="BO17" s="640" t="s">
        <v>110</v>
      </c>
      <c r="BP17" s="640"/>
      <c r="BQ17" s="640"/>
      <c r="BR17" s="640"/>
      <c r="BS17" s="646" t="s">
        <v>110</v>
      </c>
      <c r="BT17" s="638"/>
      <c r="BU17" s="638"/>
      <c r="BV17" s="638"/>
      <c r="BW17" s="638"/>
      <c r="BX17" s="638"/>
      <c r="BY17" s="638"/>
      <c r="BZ17" s="638"/>
      <c r="CA17" s="638"/>
      <c r="CB17" s="647"/>
      <c r="CD17" s="651" t="s">
        <v>243</v>
      </c>
      <c r="CE17" s="652"/>
      <c r="CF17" s="652"/>
      <c r="CG17" s="652"/>
      <c r="CH17" s="652"/>
      <c r="CI17" s="652"/>
      <c r="CJ17" s="652"/>
      <c r="CK17" s="652"/>
      <c r="CL17" s="652"/>
      <c r="CM17" s="652"/>
      <c r="CN17" s="652"/>
      <c r="CO17" s="652"/>
      <c r="CP17" s="652"/>
      <c r="CQ17" s="653"/>
      <c r="CR17" s="637">
        <v>430444</v>
      </c>
      <c r="CS17" s="638"/>
      <c r="CT17" s="638"/>
      <c r="CU17" s="638"/>
      <c r="CV17" s="638"/>
      <c r="CW17" s="638"/>
      <c r="CX17" s="638"/>
      <c r="CY17" s="639"/>
      <c r="CZ17" s="640">
        <v>7.7</v>
      </c>
      <c r="DA17" s="640"/>
      <c r="DB17" s="640"/>
      <c r="DC17" s="640"/>
      <c r="DD17" s="646" t="s">
        <v>110</v>
      </c>
      <c r="DE17" s="638"/>
      <c r="DF17" s="638"/>
      <c r="DG17" s="638"/>
      <c r="DH17" s="638"/>
      <c r="DI17" s="638"/>
      <c r="DJ17" s="638"/>
      <c r="DK17" s="638"/>
      <c r="DL17" s="638"/>
      <c r="DM17" s="638"/>
      <c r="DN17" s="638"/>
      <c r="DO17" s="638"/>
      <c r="DP17" s="639"/>
      <c r="DQ17" s="646">
        <v>430444</v>
      </c>
      <c r="DR17" s="638"/>
      <c r="DS17" s="638"/>
      <c r="DT17" s="638"/>
      <c r="DU17" s="638"/>
      <c r="DV17" s="638"/>
      <c r="DW17" s="638"/>
      <c r="DX17" s="638"/>
      <c r="DY17" s="638"/>
      <c r="DZ17" s="638"/>
      <c r="EA17" s="638"/>
      <c r="EB17" s="638"/>
      <c r="EC17" s="647"/>
    </row>
    <row r="18" spans="2:133" ht="11.25" customHeight="1" x14ac:dyDescent="0.15">
      <c r="B18" s="634" t="s">
        <v>244</v>
      </c>
      <c r="C18" s="635"/>
      <c r="D18" s="635"/>
      <c r="E18" s="635"/>
      <c r="F18" s="635"/>
      <c r="G18" s="635"/>
      <c r="H18" s="635"/>
      <c r="I18" s="635"/>
      <c r="J18" s="635"/>
      <c r="K18" s="635"/>
      <c r="L18" s="635"/>
      <c r="M18" s="635"/>
      <c r="N18" s="635"/>
      <c r="O18" s="635"/>
      <c r="P18" s="635"/>
      <c r="Q18" s="636"/>
      <c r="R18" s="637">
        <v>236564</v>
      </c>
      <c r="S18" s="638"/>
      <c r="T18" s="638"/>
      <c r="U18" s="638"/>
      <c r="V18" s="638"/>
      <c r="W18" s="638"/>
      <c r="X18" s="638"/>
      <c r="Y18" s="639"/>
      <c r="Z18" s="640">
        <v>4</v>
      </c>
      <c r="AA18" s="640"/>
      <c r="AB18" s="640"/>
      <c r="AC18" s="640"/>
      <c r="AD18" s="641" t="s">
        <v>110</v>
      </c>
      <c r="AE18" s="641"/>
      <c r="AF18" s="641"/>
      <c r="AG18" s="641"/>
      <c r="AH18" s="641"/>
      <c r="AI18" s="641"/>
      <c r="AJ18" s="641"/>
      <c r="AK18" s="641"/>
      <c r="AL18" s="642" t="s">
        <v>110</v>
      </c>
      <c r="AM18" s="643"/>
      <c r="AN18" s="643"/>
      <c r="AO18" s="644"/>
      <c r="AP18" s="634" t="s">
        <v>245</v>
      </c>
      <c r="AQ18" s="635"/>
      <c r="AR18" s="635"/>
      <c r="AS18" s="635"/>
      <c r="AT18" s="635"/>
      <c r="AU18" s="635"/>
      <c r="AV18" s="635"/>
      <c r="AW18" s="635"/>
      <c r="AX18" s="635"/>
      <c r="AY18" s="635"/>
      <c r="AZ18" s="635"/>
      <c r="BA18" s="635"/>
      <c r="BB18" s="635"/>
      <c r="BC18" s="635"/>
      <c r="BD18" s="635"/>
      <c r="BE18" s="635"/>
      <c r="BF18" s="636"/>
      <c r="BG18" s="637" t="s">
        <v>110</v>
      </c>
      <c r="BH18" s="638"/>
      <c r="BI18" s="638"/>
      <c r="BJ18" s="638"/>
      <c r="BK18" s="638"/>
      <c r="BL18" s="638"/>
      <c r="BM18" s="638"/>
      <c r="BN18" s="639"/>
      <c r="BO18" s="640" t="s">
        <v>110</v>
      </c>
      <c r="BP18" s="640"/>
      <c r="BQ18" s="640"/>
      <c r="BR18" s="640"/>
      <c r="BS18" s="646" t="s">
        <v>110</v>
      </c>
      <c r="BT18" s="638"/>
      <c r="BU18" s="638"/>
      <c r="BV18" s="638"/>
      <c r="BW18" s="638"/>
      <c r="BX18" s="638"/>
      <c r="BY18" s="638"/>
      <c r="BZ18" s="638"/>
      <c r="CA18" s="638"/>
      <c r="CB18" s="647"/>
      <c r="CD18" s="651" t="s">
        <v>246</v>
      </c>
      <c r="CE18" s="652"/>
      <c r="CF18" s="652"/>
      <c r="CG18" s="652"/>
      <c r="CH18" s="652"/>
      <c r="CI18" s="652"/>
      <c r="CJ18" s="652"/>
      <c r="CK18" s="652"/>
      <c r="CL18" s="652"/>
      <c r="CM18" s="652"/>
      <c r="CN18" s="652"/>
      <c r="CO18" s="652"/>
      <c r="CP18" s="652"/>
      <c r="CQ18" s="653"/>
      <c r="CR18" s="637" t="s">
        <v>110</v>
      </c>
      <c r="CS18" s="638"/>
      <c r="CT18" s="638"/>
      <c r="CU18" s="638"/>
      <c r="CV18" s="638"/>
      <c r="CW18" s="638"/>
      <c r="CX18" s="638"/>
      <c r="CY18" s="639"/>
      <c r="CZ18" s="640" t="s">
        <v>110</v>
      </c>
      <c r="DA18" s="640"/>
      <c r="DB18" s="640"/>
      <c r="DC18" s="640"/>
      <c r="DD18" s="646" t="s">
        <v>110</v>
      </c>
      <c r="DE18" s="638"/>
      <c r="DF18" s="638"/>
      <c r="DG18" s="638"/>
      <c r="DH18" s="638"/>
      <c r="DI18" s="638"/>
      <c r="DJ18" s="638"/>
      <c r="DK18" s="638"/>
      <c r="DL18" s="638"/>
      <c r="DM18" s="638"/>
      <c r="DN18" s="638"/>
      <c r="DO18" s="638"/>
      <c r="DP18" s="639"/>
      <c r="DQ18" s="646" t="s">
        <v>110</v>
      </c>
      <c r="DR18" s="638"/>
      <c r="DS18" s="638"/>
      <c r="DT18" s="638"/>
      <c r="DU18" s="638"/>
      <c r="DV18" s="638"/>
      <c r="DW18" s="638"/>
      <c r="DX18" s="638"/>
      <c r="DY18" s="638"/>
      <c r="DZ18" s="638"/>
      <c r="EA18" s="638"/>
      <c r="EB18" s="638"/>
      <c r="EC18" s="647"/>
    </row>
    <row r="19" spans="2:133" ht="11.25" customHeight="1" x14ac:dyDescent="0.15">
      <c r="B19" s="634" t="s">
        <v>247</v>
      </c>
      <c r="C19" s="635"/>
      <c r="D19" s="635"/>
      <c r="E19" s="635"/>
      <c r="F19" s="635"/>
      <c r="G19" s="635"/>
      <c r="H19" s="635"/>
      <c r="I19" s="635"/>
      <c r="J19" s="635"/>
      <c r="K19" s="635"/>
      <c r="L19" s="635"/>
      <c r="M19" s="635"/>
      <c r="N19" s="635"/>
      <c r="O19" s="635"/>
      <c r="P19" s="635"/>
      <c r="Q19" s="636"/>
      <c r="R19" s="637" t="s">
        <v>110</v>
      </c>
      <c r="S19" s="638"/>
      <c r="T19" s="638"/>
      <c r="U19" s="638"/>
      <c r="V19" s="638"/>
      <c r="W19" s="638"/>
      <c r="X19" s="638"/>
      <c r="Y19" s="639"/>
      <c r="Z19" s="640" t="s">
        <v>110</v>
      </c>
      <c r="AA19" s="640"/>
      <c r="AB19" s="640"/>
      <c r="AC19" s="640"/>
      <c r="AD19" s="641" t="s">
        <v>110</v>
      </c>
      <c r="AE19" s="641"/>
      <c r="AF19" s="641"/>
      <c r="AG19" s="641"/>
      <c r="AH19" s="641"/>
      <c r="AI19" s="641"/>
      <c r="AJ19" s="641"/>
      <c r="AK19" s="641"/>
      <c r="AL19" s="642" t="s">
        <v>110</v>
      </c>
      <c r="AM19" s="643"/>
      <c r="AN19" s="643"/>
      <c r="AO19" s="644"/>
      <c r="AP19" s="634" t="s">
        <v>248</v>
      </c>
      <c r="AQ19" s="635"/>
      <c r="AR19" s="635"/>
      <c r="AS19" s="635"/>
      <c r="AT19" s="635"/>
      <c r="AU19" s="635"/>
      <c r="AV19" s="635"/>
      <c r="AW19" s="635"/>
      <c r="AX19" s="635"/>
      <c r="AY19" s="635"/>
      <c r="AZ19" s="635"/>
      <c r="BA19" s="635"/>
      <c r="BB19" s="635"/>
      <c r="BC19" s="635"/>
      <c r="BD19" s="635"/>
      <c r="BE19" s="635"/>
      <c r="BF19" s="636"/>
      <c r="BG19" s="637">
        <v>22601</v>
      </c>
      <c r="BH19" s="638"/>
      <c r="BI19" s="638"/>
      <c r="BJ19" s="638"/>
      <c r="BK19" s="638"/>
      <c r="BL19" s="638"/>
      <c r="BM19" s="638"/>
      <c r="BN19" s="639"/>
      <c r="BO19" s="640">
        <v>2.5</v>
      </c>
      <c r="BP19" s="640"/>
      <c r="BQ19" s="640"/>
      <c r="BR19" s="640"/>
      <c r="BS19" s="646" t="s">
        <v>110</v>
      </c>
      <c r="BT19" s="638"/>
      <c r="BU19" s="638"/>
      <c r="BV19" s="638"/>
      <c r="BW19" s="638"/>
      <c r="BX19" s="638"/>
      <c r="BY19" s="638"/>
      <c r="BZ19" s="638"/>
      <c r="CA19" s="638"/>
      <c r="CB19" s="647"/>
      <c r="CD19" s="651" t="s">
        <v>249</v>
      </c>
      <c r="CE19" s="652"/>
      <c r="CF19" s="652"/>
      <c r="CG19" s="652"/>
      <c r="CH19" s="652"/>
      <c r="CI19" s="652"/>
      <c r="CJ19" s="652"/>
      <c r="CK19" s="652"/>
      <c r="CL19" s="652"/>
      <c r="CM19" s="652"/>
      <c r="CN19" s="652"/>
      <c r="CO19" s="652"/>
      <c r="CP19" s="652"/>
      <c r="CQ19" s="653"/>
      <c r="CR19" s="637" t="s">
        <v>110</v>
      </c>
      <c r="CS19" s="638"/>
      <c r="CT19" s="638"/>
      <c r="CU19" s="638"/>
      <c r="CV19" s="638"/>
      <c r="CW19" s="638"/>
      <c r="CX19" s="638"/>
      <c r="CY19" s="639"/>
      <c r="CZ19" s="640" t="s">
        <v>110</v>
      </c>
      <c r="DA19" s="640"/>
      <c r="DB19" s="640"/>
      <c r="DC19" s="640"/>
      <c r="DD19" s="646" t="s">
        <v>110</v>
      </c>
      <c r="DE19" s="638"/>
      <c r="DF19" s="638"/>
      <c r="DG19" s="638"/>
      <c r="DH19" s="638"/>
      <c r="DI19" s="638"/>
      <c r="DJ19" s="638"/>
      <c r="DK19" s="638"/>
      <c r="DL19" s="638"/>
      <c r="DM19" s="638"/>
      <c r="DN19" s="638"/>
      <c r="DO19" s="638"/>
      <c r="DP19" s="639"/>
      <c r="DQ19" s="646" t="s">
        <v>110</v>
      </c>
      <c r="DR19" s="638"/>
      <c r="DS19" s="638"/>
      <c r="DT19" s="638"/>
      <c r="DU19" s="638"/>
      <c r="DV19" s="638"/>
      <c r="DW19" s="638"/>
      <c r="DX19" s="638"/>
      <c r="DY19" s="638"/>
      <c r="DZ19" s="638"/>
      <c r="EA19" s="638"/>
      <c r="EB19" s="638"/>
      <c r="EC19" s="647"/>
    </row>
    <row r="20" spans="2:133" ht="11.25" customHeight="1" x14ac:dyDescent="0.15">
      <c r="B20" s="634" t="s">
        <v>250</v>
      </c>
      <c r="C20" s="635"/>
      <c r="D20" s="635"/>
      <c r="E20" s="635"/>
      <c r="F20" s="635"/>
      <c r="G20" s="635"/>
      <c r="H20" s="635"/>
      <c r="I20" s="635"/>
      <c r="J20" s="635"/>
      <c r="K20" s="635"/>
      <c r="L20" s="635"/>
      <c r="M20" s="635"/>
      <c r="N20" s="635"/>
      <c r="O20" s="635"/>
      <c r="P20" s="635"/>
      <c r="Q20" s="636"/>
      <c r="R20" s="637">
        <v>3309694</v>
      </c>
      <c r="S20" s="638"/>
      <c r="T20" s="638"/>
      <c r="U20" s="638"/>
      <c r="V20" s="638"/>
      <c r="W20" s="638"/>
      <c r="X20" s="638"/>
      <c r="Y20" s="639"/>
      <c r="Z20" s="640">
        <v>56</v>
      </c>
      <c r="AA20" s="640"/>
      <c r="AB20" s="640"/>
      <c r="AC20" s="640"/>
      <c r="AD20" s="641">
        <v>3073130</v>
      </c>
      <c r="AE20" s="641"/>
      <c r="AF20" s="641"/>
      <c r="AG20" s="641"/>
      <c r="AH20" s="641"/>
      <c r="AI20" s="641"/>
      <c r="AJ20" s="641"/>
      <c r="AK20" s="641"/>
      <c r="AL20" s="642">
        <v>99.8</v>
      </c>
      <c r="AM20" s="643"/>
      <c r="AN20" s="643"/>
      <c r="AO20" s="644"/>
      <c r="AP20" s="634" t="s">
        <v>251</v>
      </c>
      <c r="AQ20" s="635"/>
      <c r="AR20" s="635"/>
      <c r="AS20" s="635"/>
      <c r="AT20" s="635"/>
      <c r="AU20" s="635"/>
      <c r="AV20" s="635"/>
      <c r="AW20" s="635"/>
      <c r="AX20" s="635"/>
      <c r="AY20" s="635"/>
      <c r="AZ20" s="635"/>
      <c r="BA20" s="635"/>
      <c r="BB20" s="635"/>
      <c r="BC20" s="635"/>
      <c r="BD20" s="635"/>
      <c r="BE20" s="635"/>
      <c r="BF20" s="636"/>
      <c r="BG20" s="637">
        <v>22601</v>
      </c>
      <c r="BH20" s="638"/>
      <c r="BI20" s="638"/>
      <c r="BJ20" s="638"/>
      <c r="BK20" s="638"/>
      <c r="BL20" s="638"/>
      <c r="BM20" s="638"/>
      <c r="BN20" s="639"/>
      <c r="BO20" s="640">
        <v>2.5</v>
      </c>
      <c r="BP20" s="640"/>
      <c r="BQ20" s="640"/>
      <c r="BR20" s="640"/>
      <c r="BS20" s="646" t="s">
        <v>110</v>
      </c>
      <c r="BT20" s="638"/>
      <c r="BU20" s="638"/>
      <c r="BV20" s="638"/>
      <c r="BW20" s="638"/>
      <c r="BX20" s="638"/>
      <c r="BY20" s="638"/>
      <c r="BZ20" s="638"/>
      <c r="CA20" s="638"/>
      <c r="CB20" s="647"/>
      <c r="CD20" s="651" t="s">
        <v>252</v>
      </c>
      <c r="CE20" s="652"/>
      <c r="CF20" s="652"/>
      <c r="CG20" s="652"/>
      <c r="CH20" s="652"/>
      <c r="CI20" s="652"/>
      <c r="CJ20" s="652"/>
      <c r="CK20" s="652"/>
      <c r="CL20" s="652"/>
      <c r="CM20" s="652"/>
      <c r="CN20" s="652"/>
      <c r="CO20" s="652"/>
      <c r="CP20" s="652"/>
      <c r="CQ20" s="653"/>
      <c r="CR20" s="637">
        <v>5575737</v>
      </c>
      <c r="CS20" s="638"/>
      <c r="CT20" s="638"/>
      <c r="CU20" s="638"/>
      <c r="CV20" s="638"/>
      <c r="CW20" s="638"/>
      <c r="CX20" s="638"/>
      <c r="CY20" s="639"/>
      <c r="CZ20" s="640">
        <v>100</v>
      </c>
      <c r="DA20" s="640"/>
      <c r="DB20" s="640"/>
      <c r="DC20" s="640"/>
      <c r="DD20" s="646">
        <v>1001149</v>
      </c>
      <c r="DE20" s="638"/>
      <c r="DF20" s="638"/>
      <c r="DG20" s="638"/>
      <c r="DH20" s="638"/>
      <c r="DI20" s="638"/>
      <c r="DJ20" s="638"/>
      <c r="DK20" s="638"/>
      <c r="DL20" s="638"/>
      <c r="DM20" s="638"/>
      <c r="DN20" s="638"/>
      <c r="DO20" s="638"/>
      <c r="DP20" s="639"/>
      <c r="DQ20" s="646">
        <v>3966408</v>
      </c>
      <c r="DR20" s="638"/>
      <c r="DS20" s="638"/>
      <c r="DT20" s="638"/>
      <c r="DU20" s="638"/>
      <c r="DV20" s="638"/>
      <c r="DW20" s="638"/>
      <c r="DX20" s="638"/>
      <c r="DY20" s="638"/>
      <c r="DZ20" s="638"/>
      <c r="EA20" s="638"/>
      <c r="EB20" s="638"/>
      <c r="EC20" s="647"/>
    </row>
    <row r="21" spans="2:133" ht="11.25" customHeight="1" x14ac:dyDescent="0.15">
      <c r="B21" s="634" t="s">
        <v>253</v>
      </c>
      <c r="C21" s="635"/>
      <c r="D21" s="635"/>
      <c r="E21" s="635"/>
      <c r="F21" s="635"/>
      <c r="G21" s="635"/>
      <c r="H21" s="635"/>
      <c r="I21" s="635"/>
      <c r="J21" s="635"/>
      <c r="K21" s="635"/>
      <c r="L21" s="635"/>
      <c r="M21" s="635"/>
      <c r="N21" s="635"/>
      <c r="O21" s="635"/>
      <c r="P21" s="635"/>
      <c r="Q21" s="636"/>
      <c r="R21" s="637">
        <v>808</v>
      </c>
      <c r="S21" s="638"/>
      <c r="T21" s="638"/>
      <c r="U21" s="638"/>
      <c r="V21" s="638"/>
      <c r="W21" s="638"/>
      <c r="X21" s="638"/>
      <c r="Y21" s="639"/>
      <c r="Z21" s="640">
        <v>0</v>
      </c>
      <c r="AA21" s="640"/>
      <c r="AB21" s="640"/>
      <c r="AC21" s="640"/>
      <c r="AD21" s="641">
        <v>808</v>
      </c>
      <c r="AE21" s="641"/>
      <c r="AF21" s="641"/>
      <c r="AG21" s="641"/>
      <c r="AH21" s="641"/>
      <c r="AI21" s="641"/>
      <c r="AJ21" s="641"/>
      <c r="AK21" s="641"/>
      <c r="AL21" s="642">
        <v>0</v>
      </c>
      <c r="AM21" s="643"/>
      <c r="AN21" s="643"/>
      <c r="AO21" s="644"/>
      <c r="AP21" s="654" t="s">
        <v>254</v>
      </c>
      <c r="AQ21" s="655"/>
      <c r="AR21" s="655"/>
      <c r="AS21" s="655"/>
      <c r="AT21" s="655"/>
      <c r="AU21" s="655"/>
      <c r="AV21" s="655"/>
      <c r="AW21" s="655"/>
      <c r="AX21" s="655"/>
      <c r="AY21" s="655"/>
      <c r="AZ21" s="655"/>
      <c r="BA21" s="655"/>
      <c r="BB21" s="655"/>
      <c r="BC21" s="655"/>
      <c r="BD21" s="655"/>
      <c r="BE21" s="655"/>
      <c r="BF21" s="656"/>
      <c r="BG21" s="637">
        <v>22601</v>
      </c>
      <c r="BH21" s="638"/>
      <c r="BI21" s="638"/>
      <c r="BJ21" s="638"/>
      <c r="BK21" s="638"/>
      <c r="BL21" s="638"/>
      <c r="BM21" s="638"/>
      <c r="BN21" s="639"/>
      <c r="BO21" s="640">
        <v>2.5</v>
      </c>
      <c r="BP21" s="640"/>
      <c r="BQ21" s="640"/>
      <c r="BR21" s="640"/>
      <c r="BS21" s="646" t="s">
        <v>110</v>
      </c>
      <c r="BT21" s="638"/>
      <c r="BU21" s="638"/>
      <c r="BV21" s="638"/>
      <c r="BW21" s="638"/>
      <c r="BX21" s="638"/>
      <c r="BY21" s="638"/>
      <c r="BZ21" s="638"/>
      <c r="CA21" s="638"/>
      <c r="CB21" s="647"/>
      <c r="CD21" s="657"/>
      <c r="CE21" s="658"/>
      <c r="CF21" s="658"/>
      <c r="CG21" s="658"/>
      <c r="CH21" s="658"/>
      <c r="CI21" s="658"/>
      <c r="CJ21" s="658"/>
      <c r="CK21" s="658"/>
      <c r="CL21" s="658"/>
      <c r="CM21" s="658"/>
      <c r="CN21" s="658"/>
      <c r="CO21" s="658"/>
      <c r="CP21" s="658"/>
      <c r="CQ21" s="659"/>
      <c r="CR21" s="637"/>
      <c r="CS21" s="638"/>
      <c r="CT21" s="638"/>
      <c r="CU21" s="638"/>
      <c r="CV21" s="638"/>
      <c r="CW21" s="638"/>
      <c r="CX21" s="638"/>
      <c r="CY21" s="639"/>
      <c r="CZ21" s="640"/>
      <c r="DA21" s="640"/>
      <c r="DB21" s="640"/>
      <c r="DC21" s="640"/>
      <c r="DD21" s="646"/>
      <c r="DE21" s="638"/>
      <c r="DF21" s="638"/>
      <c r="DG21" s="638"/>
      <c r="DH21" s="638"/>
      <c r="DI21" s="638"/>
      <c r="DJ21" s="638"/>
      <c r="DK21" s="638"/>
      <c r="DL21" s="638"/>
      <c r="DM21" s="638"/>
      <c r="DN21" s="638"/>
      <c r="DO21" s="638"/>
      <c r="DP21" s="639"/>
      <c r="DQ21" s="646"/>
      <c r="DR21" s="638"/>
      <c r="DS21" s="638"/>
      <c r="DT21" s="638"/>
      <c r="DU21" s="638"/>
      <c r="DV21" s="638"/>
      <c r="DW21" s="638"/>
      <c r="DX21" s="638"/>
      <c r="DY21" s="638"/>
      <c r="DZ21" s="638"/>
      <c r="EA21" s="638"/>
      <c r="EB21" s="638"/>
      <c r="EC21" s="647"/>
    </row>
    <row r="22" spans="2:133" ht="11.25" customHeight="1" x14ac:dyDescent="0.15">
      <c r="B22" s="634" t="s">
        <v>255</v>
      </c>
      <c r="C22" s="635"/>
      <c r="D22" s="635"/>
      <c r="E22" s="635"/>
      <c r="F22" s="635"/>
      <c r="G22" s="635"/>
      <c r="H22" s="635"/>
      <c r="I22" s="635"/>
      <c r="J22" s="635"/>
      <c r="K22" s="635"/>
      <c r="L22" s="635"/>
      <c r="M22" s="635"/>
      <c r="N22" s="635"/>
      <c r="O22" s="635"/>
      <c r="P22" s="635"/>
      <c r="Q22" s="636"/>
      <c r="R22" s="637">
        <v>21900</v>
      </c>
      <c r="S22" s="638"/>
      <c r="T22" s="638"/>
      <c r="U22" s="638"/>
      <c r="V22" s="638"/>
      <c r="W22" s="638"/>
      <c r="X22" s="638"/>
      <c r="Y22" s="639"/>
      <c r="Z22" s="640">
        <v>0.4</v>
      </c>
      <c r="AA22" s="640"/>
      <c r="AB22" s="640"/>
      <c r="AC22" s="640"/>
      <c r="AD22" s="641" t="s">
        <v>110</v>
      </c>
      <c r="AE22" s="641"/>
      <c r="AF22" s="641"/>
      <c r="AG22" s="641"/>
      <c r="AH22" s="641"/>
      <c r="AI22" s="641"/>
      <c r="AJ22" s="641"/>
      <c r="AK22" s="641"/>
      <c r="AL22" s="642" t="s">
        <v>110</v>
      </c>
      <c r="AM22" s="643"/>
      <c r="AN22" s="643"/>
      <c r="AO22" s="644"/>
      <c r="AP22" s="654" t="s">
        <v>256</v>
      </c>
      <c r="AQ22" s="655"/>
      <c r="AR22" s="655"/>
      <c r="AS22" s="655"/>
      <c r="AT22" s="655"/>
      <c r="AU22" s="655"/>
      <c r="AV22" s="655"/>
      <c r="AW22" s="655"/>
      <c r="AX22" s="655"/>
      <c r="AY22" s="655"/>
      <c r="AZ22" s="655"/>
      <c r="BA22" s="655"/>
      <c r="BB22" s="655"/>
      <c r="BC22" s="655"/>
      <c r="BD22" s="655"/>
      <c r="BE22" s="655"/>
      <c r="BF22" s="656"/>
      <c r="BG22" s="637" t="s">
        <v>110</v>
      </c>
      <c r="BH22" s="638"/>
      <c r="BI22" s="638"/>
      <c r="BJ22" s="638"/>
      <c r="BK22" s="638"/>
      <c r="BL22" s="638"/>
      <c r="BM22" s="638"/>
      <c r="BN22" s="639"/>
      <c r="BO22" s="640" t="s">
        <v>110</v>
      </c>
      <c r="BP22" s="640"/>
      <c r="BQ22" s="640"/>
      <c r="BR22" s="640"/>
      <c r="BS22" s="646" t="s">
        <v>110</v>
      </c>
      <c r="BT22" s="638"/>
      <c r="BU22" s="638"/>
      <c r="BV22" s="638"/>
      <c r="BW22" s="638"/>
      <c r="BX22" s="638"/>
      <c r="BY22" s="638"/>
      <c r="BZ22" s="638"/>
      <c r="CA22" s="638"/>
      <c r="CB22" s="647"/>
      <c r="CD22" s="619" t="s">
        <v>257</v>
      </c>
      <c r="CE22" s="620"/>
      <c r="CF22" s="620"/>
      <c r="CG22" s="620"/>
      <c r="CH22" s="620"/>
      <c r="CI22" s="620"/>
      <c r="CJ22" s="620"/>
      <c r="CK22" s="620"/>
      <c r="CL22" s="620"/>
      <c r="CM22" s="620"/>
      <c r="CN22" s="620"/>
      <c r="CO22" s="620"/>
      <c r="CP22" s="620"/>
      <c r="CQ22" s="620"/>
      <c r="CR22" s="620"/>
      <c r="CS22" s="620"/>
      <c r="CT22" s="620"/>
      <c r="CU22" s="620"/>
      <c r="CV22" s="620"/>
      <c r="CW22" s="620"/>
      <c r="CX22" s="620"/>
      <c r="CY22" s="620"/>
      <c r="CZ22" s="620"/>
      <c r="DA22" s="620"/>
      <c r="DB22" s="620"/>
      <c r="DC22" s="620"/>
      <c r="DD22" s="620"/>
      <c r="DE22" s="620"/>
      <c r="DF22" s="620"/>
      <c r="DG22" s="620"/>
      <c r="DH22" s="620"/>
      <c r="DI22" s="620"/>
      <c r="DJ22" s="620"/>
      <c r="DK22" s="620"/>
      <c r="DL22" s="620"/>
      <c r="DM22" s="620"/>
      <c r="DN22" s="620"/>
      <c r="DO22" s="620"/>
      <c r="DP22" s="620"/>
      <c r="DQ22" s="620"/>
      <c r="DR22" s="620"/>
      <c r="DS22" s="620"/>
      <c r="DT22" s="620"/>
      <c r="DU22" s="620"/>
      <c r="DV22" s="620"/>
      <c r="DW22" s="620"/>
      <c r="DX22" s="620"/>
      <c r="DY22" s="620"/>
      <c r="DZ22" s="620"/>
      <c r="EA22" s="620"/>
      <c r="EB22" s="620"/>
      <c r="EC22" s="621"/>
    </row>
    <row r="23" spans="2:133" ht="11.25" customHeight="1" x14ac:dyDescent="0.15">
      <c r="B23" s="634" t="s">
        <v>258</v>
      </c>
      <c r="C23" s="635"/>
      <c r="D23" s="635"/>
      <c r="E23" s="635"/>
      <c r="F23" s="635"/>
      <c r="G23" s="635"/>
      <c r="H23" s="635"/>
      <c r="I23" s="635"/>
      <c r="J23" s="635"/>
      <c r="K23" s="635"/>
      <c r="L23" s="635"/>
      <c r="M23" s="635"/>
      <c r="N23" s="635"/>
      <c r="O23" s="635"/>
      <c r="P23" s="635"/>
      <c r="Q23" s="636"/>
      <c r="R23" s="637">
        <v>40785</v>
      </c>
      <c r="S23" s="638"/>
      <c r="T23" s="638"/>
      <c r="U23" s="638"/>
      <c r="V23" s="638"/>
      <c r="W23" s="638"/>
      <c r="X23" s="638"/>
      <c r="Y23" s="639"/>
      <c r="Z23" s="640">
        <v>0.7</v>
      </c>
      <c r="AA23" s="640"/>
      <c r="AB23" s="640"/>
      <c r="AC23" s="640"/>
      <c r="AD23" s="641">
        <v>4078</v>
      </c>
      <c r="AE23" s="641"/>
      <c r="AF23" s="641"/>
      <c r="AG23" s="641"/>
      <c r="AH23" s="641"/>
      <c r="AI23" s="641"/>
      <c r="AJ23" s="641"/>
      <c r="AK23" s="641"/>
      <c r="AL23" s="642">
        <v>0.1</v>
      </c>
      <c r="AM23" s="643"/>
      <c r="AN23" s="643"/>
      <c r="AO23" s="644"/>
      <c r="AP23" s="654" t="s">
        <v>259</v>
      </c>
      <c r="AQ23" s="655"/>
      <c r="AR23" s="655"/>
      <c r="AS23" s="655"/>
      <c r="AT23" s="655"/>
      <c r="AU23" s="655"/>
      <c r="AV23" s="655"/>
      <c r="AW23" s="655"/>
      <c r="AX23" s="655"/>
      <c r="AY23" s="655"/>
      <c r="AZ23" s="655"/>
      <c r="BA23" s="655"/>
      <c r="BB23" s="655"/>
      <c r="BC23" s="655"/>
      <c r="BD23" s="655"/>
      <c r="BE23" s="655"/>
      <c r="BF23" s="656"/>
      <c r="BG23" s="637" t="s">
        <v>110</v>
      </c>
      <c r="BH23" s="638"/>
      <c r="BI23" s="638"/>
      <c r="BJ23" s="638"/>
      <c r="BK23" s="638"/>
      <c r="BL23" s="638"/>
      <c r="BM23" s="638"/>
      <c r="BN23" s="639"/>
      <c r="BO23" s="640" t="s">
        <v>110</v>
      </c>
      <c r="BP23" s="640"/>
      <c r="BQ23" s="640"/>
      <c r="BR23" s="640"/>
      <c r="BS23" s="646" t="s">
        <v>110</v>
      </c>
      <c r="BT23" s="638"/>
      <c r="BU23" s="638"/>
      <c r="BV23" s="638"/>
      <c r="BW23" s="638"/>
      <c r="BX23" s="638"/>
      <c r="BY23" s="638"/>
      <c r="BZ23" s="638"/>
      <c r="CA23" s="638"/>
      <c r="CB23" s="647"/>
      <c r="CD23" s="619" t="s">
        <v>198</v>
      </c>
      <c r="CE23" s="620"/>
      <c r="CF23" s="620"/>
      <c r="CG23" s="620"/>
      <c r="CH23" s="620"/>
      <c r="CI23" s="620"/>
      <c r="CJ23" s="620"/>
      <c r="CK23" s="620"/>
      <c r="CL23" s="620"/>
      <c r="CM23" s="620"/>
      <c r="CN23" s="620"/>
      <c r="CO23" s="620"/>
      <c r="CP23" s="620"/>
      <c r="CQ23" s="621"/>
      <c r="CR23" s="619" t="s">
        <v>260</v>
      </c>
      <c r="CS23" s="620"/>
      <c r="CT23" s="620"/>
      <c r="CU23" s="620"/>
      <c r="CV23" s="620"/>
      <c r="CW23" s="620"/>
      <c r="CX23" s="620"/>
      <c r="CY23" s="621"/>
      <c r="CZ23" s="619" t="s">
        <v>261</v>
      </c>
      <c r="DA23" s="620"/>
      <c r="DB23" s="620"/>
      <c r="DC23" s="621"/>
      <c r="DD23" s="619" t="s">
        <v>262</v>
      </c>
      <c r="DE23" s="620"/>
      <c r="DF23" s="620"/>
      <c r="DG23" s="620"/>
      <c r="DH23" s="620"/>
      <c r="DI23" s="620"/>
      <c r="DJ23" s="620"/>
      <c r="DK23" s="621"/>
      <c r="DL23" s="660" t="s">
        <v>263</v>
      </c>
      <c r="DM23" s="661"/>
      <c r="DN23" s="661"/>
      <c r="DO23" s="661"/>
      <c r="DP23" s="661"/>
      <c r="DQ23" s="661"/>
      <c r="DR23" s="661"/>
      <c r="DS23" s="661"/>
      <c r="DT23" s="661"/>
      <c r="DU23" s="661"/>
      <c r="DV23" s="662"/>
      <c r="DW23" s="619" t="s">
        <v>264</v>
      </c>
      <c r="DX23" s="620"/>
      <c r="DY23" s="620"/>
      <c r="DZ23" s="620"/>
      <c r="EA23" s="620"/>
      <c r="EB23" s="620"/>
      <c r="EC23" s="621"/>
    </row>
    <row r="24" spans="2:133" ht="11.25" customHeight="1" x14ac:dyDescent="0.15">
      <c r="B24" s="634" t="s">
        <v>265</v>
      </c>
      <c r="C24" s="635"/>
      <c r="D24" s="635"/>
      <c r="E24" s="635"/>
      <c r="F24" s="635"/>
      <c r="G24" s="635"/>
      <c r="H24" s="635"/>
      <c r="I24" s="635"/>
      <c r="J24" s="635"/>
      <c r="K24" s="635"/>
      <c r="L24" s="635"/>
      <c r="M24" s="635"/>
      <c r="N24" s="635"/>
      <c r="O24" s="635"/>
      <c r="P24" s="635"/>
      <c r="Q24" s="636"/>
      <c r="R24" s="637">
        <v>24577</v>
      </c>
      <c r="S24" s="638"/>
      <c r="T24" s="638"/>
      <c r="U24" s="638"/>
      <c r="V24" s="638"/>
      <c r="W24" s="638"/>
      <c r="X24" s="638"/>
      <c r="Y24" s="639"/>
      <c r="Z24" s="640">
        <v>0.4</v>
      </c>
      <c r="AA24" s="640"/>
      <c r="AB24" s="640"/>
      <c r="AC24" s="640"/>
      <c r="AD24" s="641" t="s">
        <v>110</v>
      </c>
      <c r="AE24" s="641"/>
      <c r="AF24" s="641"/>
      <c r="AG24" s="641"/>
      <c r="AH24" s="641"/>
      <c r="AI24" s="641"/>
      <c r="AJ24" s="641"/>
      <c r="AK24" s="641"/>
      <c r="AL24" s="642" t="s">
        <v>110</v>
      </c>
      <c r="AM24" s="643"/>
      <c r="AN24" s="643"/>
      <c r="AO24" s="644"/>
      <c r="AP24" s="654" t="s">
        <v>266</v>
      </c>
      <c r="AQ24" s="655"/>
      <c r="AR24" s="655"/>
      <c r="AS24" s="655"/>
      <c r="AT24" s="655"/>
      <c r="AU24" s="655"/>
      <c r="AV24" s="655"/>
      <c r="AW24" s="655"/>
      <c r="AX24" s="655"/>
      <c r="AY24" s="655"/>
      <c r="AZ24" s="655"/>
      <c r="BA24" s="655"/>
      <c r="BB24" s="655"/>
      <c r="BC24" s="655"/>
      <c r="BD24" s="655"/>
      <c r="BE24" s="655"/>
      <c r="BF24" s="656"/>
      <c r="BG24" s="637" t="s">
        <v>110</v>
      </c>
      <c r="BH24" s="638"/>
      <c r="BI24" s="638"/>
      <c r="BJ24" s="638"/>
      <c r="BK24" s="638"/>
      <c r="BL24" s="638"/>
      <c r="BM24" s="638"/>
      <c r="BN24" s="639"/>
      <c r="BO24" s="640" t="s">
        <v>110</v>
      </c>
      <c r="BP24" s="640"/>
      <c r="BQ24" s="640"/>
      <c r="BR24" s="640"/>
      <c r="BS24" s="646" t="s">
        <v>110</v>
      </c>
      <c r="BT24" s="638"/>
      <c r="BU24" s="638"/>
      <c r="BV24" s="638"/>
      <c r="BW24" s="638"/>
      <c r="BX24" s="638"/>
      <c r="BY24" s="638"/>
      <c r="BZ24" s="638"/>
      <c r="CA24" s="638"/>
      <c r="CB24" s="647"/>
      <c r="CD24" s="648" t="s">
        <v>267</v>
      </c>
      <c r="CE24" s="649"/>
      <c r="CF24" s="649"/>
      <c r="CG24" s="649"/>
      <c r="CH24" s="649"/>
      <c r="CI24" s="649"/>
      <c r="CJ24" s="649"/>
      <c r="CK24" s="649"/>
      <c r="CL24" s="649"/>
      <c r="CM24" s="649"/>
      <c r="CN24" s="649"/>
      <c r="CO24" s="649"/>
      <c r="CP24" s="649"/>
      <c r="CQ24" s="650"/>
      <c r="CR24" s="626">
        <v>1668417</v>
      </c>
      <c r="CS24" s="627"/>
      <c r="CT24" s="627"/>
      <c r="CU24" s="627"/>
      <c r="CV24" s="627"/>
      <c r="CW24" s="627"/>
      <c r="CX24" s="627"/>
      <c r="CY24" s="628"/>
      <c r="CZ24" s="664">
        <v>29.9</v>
      </c>
      <c r="DA24" s="665"/>
      <c r="DB24" s="665"/>
      <c r="DC24" s="666"/>
      <c r="DD24" s="663">
        <v>1330971</v>
      </c>
      <c r="DE24" s="627"/>
      <c r="DF24" s="627"/>
      <c r="DG24" s="627"/>
      <c r="DH24" s="627"/>
      <c r="DI24" s="627"/>
      <c r="DJ24" s="627"/>
      <c r="DK24" s="628"/>
      <c r="DL24" s="663">
        <v>1259938</v>
      </c>
      <c r="DM24" s="627"/>
      <c r="DN24" s="627"/>
      <c r="DO24" s="627"/>
      <c r="DP24" s="627"/>
      <c r="DQ24" s="627"/>
      <c r="DR24" s="627"/>
      <c r="DS24" s="627"/>
      <c r="DT24" s="627"/>
      <c r="DU24" s="627"/>
      <c r="DV24" s="628"/>
      <c r="DW24" s="631">
        <v>39</v>
      </c>
      <c r="DX24" s="632"/>
      <c r="DY24" s="632"/>
      <c r="DZ24" s="632"/>
      <c r="EA24" s="632"/>
      <c r="EB24" s="632"/>
      <c r="EC24" s="633"/>
    </row>
    <row r="25" spans="2:133" ht="11.25" customHeight="1" x14ac:dyDescent="0.15">
      <c r="B25" s="634" t="s">
        <v>268</v>
      </c>
      <c r="C25" s="635"/>
      <c r="D25" s="635"/>
      <c r="E25" s="635"/>
      <c r="F25" s="635"/>
      <c r="G25" s="635"/>
      <c r="H25" s="635"/>
      <c r="I25" s="635"/>
      <c r="J25" s="635"/>
      <c r="K25" s="635"/>
      <c r="L25" s="635"/>
      <c r="M25" s="635"/>
      <c r="N25" s="635"/>
      <c r="O25" s="635"/>
      <c r="P25" s="635"/>
      <c r="Q25" s="636"/>
      <c r="R25" s="637">
        <v>425551</v>
      </c>
      <c r="S25" s="638"/>
      <c r="T25" s="638"/>
      <c r="U25" s="638"/>
      <c r="V25" s="638"/>
      <c r="W25" s="638"/>
      <c r="X25" s="638"/>
      <c r="Y25" s="639"/>
      <c r="Z25" s="640">
        <v>7.2</v>
      </c>
      <c r="AA25" s="640"/>
      <c r="AB25" s="640"/>
      <c r="AC25" s="640"/>
      <c r="AD25" s="641" t="s">
        <v>110</v>
      </c>
      <c r="AE25" s="641"/>
      <c r="AF25" s="641"/>
      <c r="AG25" s="641"/>
      <c r="AH25" s="641"/>
      <c r="AI25" s="641"/>
      <c r="AJ25" s="641"/>
      <c r="AK25" s="641"/>
      <c r="AL25" s="642" t="s">
        <v>110</v>
      </c>
      <c r="AM25" s="643"/>
      <c r="AN25" s="643"/>
      <c r="AO25" s="644"/>
      <c r="AP25" s="654" t="s">
        <v>269</v>
      </c>
      <c r="AQ25" s="655"/>
      <c r="AR25" s="655"/>
      <c r="AS25" s="655"/>
      <c r="AT25" s="655"/>
      <c r="AU25" s="655"/>
      <c r="AV25" s="655"/>
      <c r="AW25" s="655"/>
      <c r="AX25" s="655"/>
      <c r="AY25" s="655"/>
      <c r="AZ25" s="655"/>
      <c r="BA25" s="655"/>
      <c r="BB25" s="655"/>
      <c r="BC25" s="655"/>
      <c r="BD25" s="655"/>
      <c r="BE25" s="655"/>
      <c r="BF25" s="656"/>
      <c r="BG25" s="637" t="s">
        <v>110</v>
      </c>
      <c r="BH25" s="638"/>
      <c r="BI25" s="638"/>
      <c r="BJ25" s="638"/>
      <c r="BK25" s="638"/>
      <c r="BL25" s="638"/>
      <c r="BM25" s="638"/>
      <c r="BN25" s="639"/>
      <c r="BO25" s="640" t="s">
        <v>110</v>
      </c>
      <c r="BP25" s="640"/>
      <c r="BQ25" s="640"/>
      <c r="BR25" s="640"/>
      <c r="BS25" s="646" t="s">
        <v>110</v>
      </c>
      <c r="BT25" s="638"/>
      <c r="BU25" s="638"/>
      <c r="BV25" s="638"/>
      <c r="BW25" s="638"/>
      <c r="BX25" s="638"/>
      <c r="BY25" s="638"/>
      <c r="BZ25" s="638"/>
      <c r="CA25" s="638"/>
      <c r="CB25" s="647"/>
      <c r="CD25" s="651" t="s">
        <v>270</v>
      </c>
      <c r="CE25" s="652"/>
      <c r="CF25" s="652"/>
      <c r="CG25" s="652"/>
      <c r="CH25" s="652"/>
      <c r="CI25" s="652"/>
      <c r="CJ25" s="652"/>
      <c r="CK25" s="652"/>
      <c r="CL25" s="652"/>
      <c r="CM25" s="652"/>
      <c r="CN25" s="652"/>
      <c r="CO25" s="652"/>
      <c r="CP25" s="652"/>
      <c r="CQ25" s="653"/>
      <c r="CR25" s="637">
        <v>773932</v>
      </c>
      <c r="CS25" s="669"/>
      <c r="CT25" s="669"/>
      <c r="CU25" s="669"/>
      <c r="CV25" s="669"/>
      <c r="CW25" s="669"/>
      <c r="CX25" s="669"/>
      <c r="CY25" s="670"/>
      <c r="CZ25" s="671">
        <v>13.9</v>
      </c>
      <c r="DA25" s="672"/>
      <c r="DB25" s="672"/>
      <c r="DC25" s="673"/>
      <c r="DD25" s="646">
        <v>743515</v>
      </c>
      <c r="DE25" s="669"/>
      <c r="DF25" s="669"/>
      <c r="DG25" s="669"/>
      <c r="DH25" s="669"/>
      <c r="DI25" s="669"/>
      <c r="DJ25" s="669"/>
      <c r="DK25" s="670"/>
      <c r="DL25" s="646">
        <v>705686</v>
      </c>
      <c r="DM25" s="669"/>
      <c r="DN25" s="669"/>
      <c r="DO25" s="669"/>
      <c r="DP25" s="669"/>
      <c r="DQ25" s="669"/>
      <c r="DR25" s="669"/>
      <c r="DS25" s="669"/>
      <c r="DT25" s="669"/>
      <c r="DU25" s="669"/>
      <c r="DV25" s="670"/>
      <c r="DW25" s="642">
        <v>21.9</v>
      </c>
      <c r="DX25" s="667"/>
      <c r="DY25" s="667"/>
      <c r="DZ25" s="667"/>
      <c r="EA25" s="667"/>
      <c r="EB25" s="667"/>
      <c r="EC25" s="668"/>
    </row>
    <row r="26" spans="2:133" ht="11.25" customHeight="1" x14ac:dyDescent="0.15">
      <c r="B26" s="674" t="s">
        <v>271</v>
      </c>
      <c r="C26" s="675"/>
      <c r="D26" s="675"/>
      <c r="E26" s="675"/>
      <c r="F26" s="675"/>
      <c r="G26" s="675"/>
      <c r="H26" s="675"/>
      <c r="I26" s="675"/>
      <c r="J26" s="675"/>
      <c r="K26" s="675"/>
      <c r="L26" s="675"/>
      <c r="M26" s="675"/>
      <c r="N26" s="675"/>
      <c r="O26" s="675"/>
      <c r="P26" s="675"/>
      <c r="Q26" s="676"/>
      <c r="R26" s="637" t="s">
        <v>110</v>
      </c>
      <c r="S26" s="638"/>
      <c r="T26" s="638"/>
      <c r="U26" s="638"/>
      <c r="V26" s="638"/>
      <c r="W26" s="638"/>
      <c r="X26" s="638"/>
      <c r="Y26" s="639"/>
      <c r="Z26" s="640" t="s">
        <v>110</v>
      </c>
      <c r="AA26" s="640"/>
      <c r="AB26" s="640"/>
      <c r="AC26" s="640"/>
      <c r="AD26" s="641" t="s">
        <v>110</v>
      </c>
      <c r="AE26" s="641"/>
      <c r="AF26" s="641"/>
      <c r="AG26" s="641"/>
      <c r="AH26" s="641"/>
      <c r="AI26" s="641"/>
      <c r="AJ26" s="641"/>
      <c r="AK26" s="641"/>
      <c r="AL26" s="642" t="s">
        <v>110</v>
      </c>
      <c r="AM26" s="643"/>
      <c r="AN26" s="643"/>
      <c r="AO26" s="644"/>
      <c r="AP26" s="654" t="s">
        <v>272</v>
      </c>
      <c r="AQ26" s="677"/>
      <c r="AR26" s="677"/>
      <c r="AS26" s="677"/>
      <c r="AT26" s="677"/>
      <c r="AU26" s="677"/>
      <c r="AV26" s="677"/>
      <c r="AW26" s="677"/>
      <c r="AX26" s="677"/>
      <c r="AY26" s="677"/>
      <c r="AZ26" s="677"/>
      <c r="BA26" s="677"/>
      <c r="BB26" s="677"/>
      <c r="BC26" s="677"/>
      <c r="BD26" s="677"/>
      <c r="BE26" s="677"/>
      <c r="BF26" s="656"/>
      <c r="BG26" s="637" t="s">
        <v>110</v>
      </c>
      <c r="BH26" s="638"/>
      <c r="BI26" s="638"/>
      <c r="BJ26" s="638"/>
      <c r="BK26" s="638"/>
      <c r="BL26" s="638"/>
      <c r="BM26" s="638"/>
      <c r="BN26" s="639"/>
      <c r="BO26" s="640" t="s">
        <v>110</v>
      </c>
      <c r="BP26" s="640"/>
      <c r="BQ26" s="640"/>
      <c r="BR26" s="640"/>
      <c r="BS26" s="646" t="s">
        <v>110</v>
      </c>
      <c r="BT26" s="638"/>
      <c r="BU26" s="638"/>
      <c r="BV26" s="638"/>
      <c r="BW26" s="638"/>
      <c r="BX26" s="638"/>
      <c r="BY26" s="638"/>
      <c r="BZ26" s="638"/>
      <c r="CA26" s="638"/>
      <c r="CB26" s="647"/>
      <c r="CD26" s="651" t="s">
        <v>273</v>
      </c>
      <c r="CE26" s="652"/>
      <c r="CF26" s="652"/>
      <c r="CG26" s="652"/>
      <c r="CH26" s="652"/>
      <c r="CI26" s="652"/>
      <c r="CJ26" s="652"/>
      <c r="CK26" s="652"/>
      <c r="CL26" s="652"/>
      <c r="CM26" s="652"/>
      <c r="CN26" s="652"/>
      <c r="CO26" s="652"/>
      <c r="CP26" s="652"/>
      <c r="CQ26" s="653"/>
      <c r="CR26" s="637">
        <v>508725</v>
      </c>
      <c r="CS26" s="638"/>
      <c r="CT26" s="638"/>
      <c r="CU26" s="638"/>
      <c r="CV26" s="638"/>
      <c r="CW26" s="638"/>
      <c r="CX26" s="638"/>
      <c r="CY26" s="639"/>
      <c r="CZ26" s="671">
        <v>9.1</v>
      </c>
      <c r="DA26" s="672"/>
      <c r="DB26" s="672"/>
      <c r="DC26" s="673"/>
      <c r="DD26" s="646">
        <v>484098</v>
      </c>
      <c r="DE26" s="638"/>
      <c r="DF26" s="638"/>
      <c r="DG26" s="638"/>
      <c r="DH26" s="638"/>
      <c r="DI26" s="638"/>
      <c r="DJ26" s="638"/>
      <c r="DK26" s="639"/>
      <c r="DL26" s="646" t="s">
        <v>204</v>
      </c>
      <c r="DM26" s="638"/>
      <c r="DN26" s="638"/>
      <c r="DO26" s="638"/>
      <c r="DP26" s="638"/>
      <c r="DQ26" s="638"/>
      <c r="DR26" s="638"/>
      <c r="DS26" s="638"/>
      <c r="DT26" s="638"/>
      <c r="DU26" s="638"/>
      <c r="DV26" s="639"/>
      <c r="DW26" s="642" t="s">
        <v>204</v>
      </c>
      <c r="DX26" s="667"/>
      <c r="DY26" s="667"/>
      <c r="DZ26" s="667"/>
      <c r="EA26" s="667"/>
      <c r="EB26" s="667"/>
      <c r="EC26" s="668"/>
    </row>
    <row r="27" spans="2:133" ht="11.25" customHeight="1" x14ac:dyDescent="0.15">
      <c r="B27" s="634" t="s">
        <v>274</v>
      </c>
      <c r="C27" s="635"/>
      <c r="D27" s="635"/>
      <c r="E27" s="635"/>
      <c r="F27" s="635"/>
      <c r="G27" s="635"/>
      <c r="H27" s="635"/>
      <c r="I27" s="635"/>
      <c r="J27" s="635"/>
      <c r="K27" s="635"/>
      <c r="L27" s="635"/>
      <c r="M27" s="635"/>
      <c r="N27" s="635"/>
      <c r="O27" s="635"/>
      <c r="P27" s="635"/>
      <c r="Q27" s="636"/>
      <c r="R27" s="637">
        <v>284465</v>
      </c>
      <c r="S27" s="638"/>
      <c r="T27" s="638"/>
      <c r="U27" s="638"/>
      <c r="V27" s="638"/>
      <c r="W27" s="638"/>
      <c r="X27" s="638"/>
      <c r="Y27" s="639"/>
      <c r="Z27" s="640">
        <v>4.8</v>
      </c>
      <c r="AA27" s="640"/>
      <c r="AB27" s="640"/>
      <c r="AC27" s="640"/>
      <c r="AD27" s="641" t="s">
        <v>110</v>
      </c>
      <c r="AE27" s="641"/>
      <c r="AF27" s="641"/>
      <c r="AG27" s="641"/>
      <c r="AH27" s="641"/>
      <c r="AI27" s="641"/>
      <c r="AJ27" s="641"/>
      <c r="AK27" s="641"/>
      <c r="AL27" s="642" t="s">
        <v>110</v>
      </c>
      <c r="AM27" s="643"/>
      <c r="AN27" s="643"/>
      <c r="AO27" s="644"/>
      <c r="AP27" s="634" t="s">
        <v>275</v>
      </c>
      <c r="AQ27" s="635"/>
      <c r="AR27" s="635"/>
      <c r="AS27" s="635"/>
      <c r="AT27" s="635"/>
      <c r="AU27" s="635"/>
      <c r="AV27" s="635"/>
      <c r="AW27" s="635"/>
      <c r="AX27" s="635"/>
      <c r="AY27" s="635"/>
      <c r="AZ27" s="635"/>
      <c r="BA27" s="635"/>
      <c r="BB27" s="635"/>
      <c r="BC27" s="635"/>
      <c r="BD27" s="635"/>
      <c r="BE27" s="635"/>
      <c r="BF27" s="636"/>
      <c r="BG27" s="637">
        <v>903460</v>
      </c>
      <c r="BH27" s="638"/>
      <c r="BI27" s="638"/>
      <c r="BJ27" s="638"/>
      <c r="BK27" s="638"/>
      <c r="BL27" s="638"/>
      <c r="BM27" s="638"/>
      <c r="BN27" s="639"/>
      <c r="BO27" s="640">
        <v>100</v>
      </c>
      <c r="BP27" s="640"/>
      <c r="BQ27" s="640"/>
      <c r="BR27" s="640"/>
      <c r="BS27" s="646" t="s">
        <v>110</v>
      </c>
      <c r="BT27" s="638"/>
      <c r="BU27" s="638"/>
      <c r="BV27" s="638"/>
      <c r="BW27" s="638"/>
      <c r="BX27" s="638"/>
      <c r="BY27" s="638"/>
      <c r="BZ27" s="638"/>
      <c r="CA27" s="638"/>
      <c r="CB27" s="647"/>
      <c r="CD27" s="651" t="s">
        <v>276</v>
      </c>
      <c r="CE27" s="652"/>
      <c r="CF27" s="652"/>
      <c r="CG27" s="652"/>
      <c r="CH27" s="652"/>
      <c r="CI27" s="652"/>
      <c r="CJ27" s="652"/>
      <c r="CK27" s="652"/>
      <c r="CL27" s="652"/>
      <c r="CM27" s="652"/>
      <c r="CN27" s="652"/>
      <c r="CO27" s="652"/>
      <c r="CP27" s="652"/>
      <c r="CQ27" s="653"/>
      <c r="CR27" s="637">
        <v>464041</v>
      </c>
      <c r="CS27" s="669"/>
      <c r="CT27" s="669"/>
      <c r="CU27" s="669"/>
      <c r="CV27" s="669"/>
      <c r="CW27" s="669"/>
      <c r="CX27" s="669"/>
      <c r="CY27" s="670"/>
      <c r="CZ27" s="671">
        <v>8.3000000000000007</v>
      </c>
      <c r="DA27" s="672"/>
      <c r="DB27" s="672"/>
      <c r="DC27" s="673"/>
      <c r="DD27" s="646">
        <v>157012</v>
      </c>
      <c r="DE27" s="669"/>
      <c r="DF27" s="669"/>
      <c r="DG27" s="669"/>
      <c r="DH27" s="669"/>
      <c r="DI27" s="669"/>
      <c r="DJ27" s="669"/>
      <c r="DK27" s="670"/>
      <c r="DL27" s="646">
        <v>123808</v>
      </c>
      <c r="DM27" s="669"/>
      <c r="DN27" s="669"/>
      <c r="DO27" s="669"/>
      <c r="DP27" s="669"/>
      <c r="DQ27" s="669"/>
      <c r="DR27" s="669"/>
      <c r="DS27" s="669"/>
      <c r="DT27" s="669"/>
      <c r="DU27" s="669"/>
      <c r="DV27" s="670"/>
      <c r="DW27" s="642">
        <v>3.8</v>
      </c>
      <c r="DX27" s="667"/>
      <c r="DY27" s="667"/>
      <c r="DZ27" s="667"/>
      <c r="EA27" s="667"/>
      <c r="EB27" s="667"/>
      <c r="EC27" s="668"/>
    </row>
    <row r="28" spans="2:133" ht="11.25" customHeight="1" x14ac:dyDescent="0.15">
      <c r="B28" s="634" t="s">
        <v>277</v>
      </c>
      <c r="C28" s="635"/>
      <c r="D28" s="635"/>
      <c r="E28" s="635"/>
      <c r="F28" s="635"/>
      <c r="G28" s="635"/>
      <c r="H28" s="635"/>
      <c r="I28" s="635"/>
      <c r="J28" s="635"/>
      <c r="K28" s="635"/>
      <c r="L28" s="635"/>
      <c r="M28" s="635"/>
      <c r="N28" s="635"/>
      <c r="O28" s="635"/>
      <c r="P28" s="635"/>
      <c r="Q28" s="636"/>
      <c r="R28" s="637">
        <v>61146</v>
      </c>
      <c r="S28" s="638"/>
      <c r="T28" s="638"/>
      <c r="U28" s="638"/>
      <c r="V28" s="638"/>
      <c r="W28" s="638"/>
      <c r="X28" s="638"/>
      <c r="Y28" s="639"/>
      <c r="Z28" s="640">
        <v>1</v>
      </c>
      <c r="AA28" s="640"/>
      <c r="AB28" s="640"/>
      <c r="AC28" s="640"/>
      <c r="AD28" s="641">
        <v>1</v>
      </c>
      <c r="AE28" s="641"/>
      <c r="AF28" s="641"/>
      <c r="AG28" s="641"/>
      <c r="AH28" s="641"/>
      <c r="AI28" s="641"/>
      <c r="AJ28" s="641"/>
      <c r="AK28" s="641"/>
      <c r="AL28" s="642">
        <v>0</v>
      </c>
      <c r="AM28" s="643"/>
      <c r="AN28" s="643"/>
      <c r="AO28" s="644"/>
      <c r="AP28" s="680"/>
      <c r="AQ28" s="681"/>
      <c r="AR28" s="681"/>
      <c r="AS28" s="681"/>
      <c r="AT28" s="681"/>
      <c r="AU28" s="681"/>
      <c r="AV28" s="681"/>
      <c r="AW28" s="681"/>
      <c r="AX28" s="681"/>
      <c r="AY28" s="681"/>
      <c r="AZ28" s="681"/>
      <c r="BA28" s="681"/>
      <c r="BB28" s="681"/>
      <c r="BC28" s="681"/>
      <c r="BD28" s="681"/>
      <c r="BE28" s="681"/>
      <c r="BF28" s="682"/>
      <c r="BG28" s="637"/>
      <c r="BH28" s="638"/>
      <c r="BI28" s="638"/>
      <c r="BJ28" s="638"/>
      <c r="BK28" s="638"/>
      <c r="BL28" s="638"/>
      <c r="BM28" s="638"/>
      <c r="BN28" s="639"/>
      <c r="BO28" s="640"/>
      <c r="BP28" s="640"/>
      <c r="BQ28" s="640"/>
      <c r="BR28" s="640"/>
      <c r="BS28" s="641"/>
      <c r="BT28" s="641"/>
      <c r="BU28" s="641"/>
      <c r="BV28" s="641"/>
      <c r="BW28" s="641"/>
      <c r="BX28" s="641"/>
      <c r="BY28" s="641"/>
      <c r="BZ28" s="641"/>
      <c r="CA28" s="641"/>
      <c r="CB28" s="645"/>
      <c r="CD28" s="651" t="s">
        <v>278</v>
      </c>
      <c r="CE28" s="652"/>
      <c r="CF28" s="652"/>
      <c r="CG28" s="652"/>
      <c r="CH28" s="652"/>
      <c r="CI28" s="652"/>
      <c r="CJ28" s="652"/>
      <c r="CK28" s="652"/>
      <c r="CL28" s="652"/>
      <c r="CM28" s="652"/>
      <c r="CN28" s="652"/>
      <c r="CO28" s="652"/>
      <c r="CP28" s="652"/>
      <c r="CQ28" s="653"/>
      <c r="CR28" s="637">
        <v>430444</v>
      </c>
      <c r="CS28" s="638"/>
      <c r="CT28" s="638"/>
      <c r="CU28" s="638"/>
      <c r="CV28" s="638"/>
      <c r="CW28" s="638"/>
      <c r="CX28" s="638"/>
      <c r="CY28" s="639"/>
      <c r="CZ28" s="671">
        <v>7.7</v>
      </c>
      <c r="DA28" s="672"/>
      <c r="DB28" s="672"/>
      <c r="DC28" s="673"/>
      <c r="DD28" s="646">
        <v>430444</v>
      </c>
      <c r="DE28" s="638"/>
      <c r="DF28" s="638"/>
      <c r="DG28" s="638"/>
      <c r="DH28" s="638"/>
      <c r="DI28" s="638"/>
      <c r="DJ28" s="638"/>
      <c r="DK28" s="639"/>
      <c r="DL28" s="646">
        <v>430444</v>
      </c>
      <c r="DM28" s="638"/>
      <c r="DN28" s="638"/>
      <c r="DO28" s="638"/>
      <c r="DP28" s="638"/>
      <c r="DQ28" s="638"/>
      <c r="DR28" s="638"/>
      <c r="DS28" s="638"/>
      <c r="DT28" s="638"/>
      <c r="DU28" s="638"/>
      <c r="DV28" s="639"/>
      <c r="DW28" s="642">
        <v>13.3</v>
      </c>
      <c r="DX28" s="667"/>
      <c r="DY28" s="667"/>
      <c r="DZ28" s="667"/>
      <c r="EA28" s="667"/>
      <c r="EB28" s="667"/>
      <c r="EC28" s="668"/>
    </row>
    <row r="29" spans="2:133" ht="11.25" customHeight="1" x14ac:dyDescent="0.15">
      <c r="B29" s="634" t="s">
        <v>279</v>
      </c>
      <c r="C29" s="635"/>
      <c r="D29" s="635"/>
      <c r="E29" s="635"/>
      <c r="F29" s="635"/>
      <c r="G29" s="635"/>
      <c r="H29" s="635"/>
      <c r="I29" s="635"/>
      <c r="J29" s="635"/>
      <c r="K29" s="635"/>
      <c r="L29" s="635"/>
      <c r="M29" s="635"/>
      <c r="N29" s="635"/>
      <c r="O29" s="635"/>
      <c r="P29" s="635"/>
      <c r="Q29" s="636"/>
      <c r="R29" s="637">
        <v>397101</v>
      </c>
      <c r="S29" s="638"/>
      <c r="T29" s="638"/>
      <c r="U29" s="638"/>
      <c r="V29" s="638"/>
      <c r="W29" s="638"/>
      <c r="X29" s="638"/>
      <c r="Y29" s="639"/>
      <c r="Z29" s="640">
        <v>6.7</v>
      </c>
      <c r="AA29" s="640"/>
      <c r="AB29" s="640"/>
      <c r="AC29" s="640"/>
      <c r="AD29" s="641" t="s">
        <v>110</v>
      </c>
      <c r="AE29" s="641"/>
      <c r="AF29" s="641"/>
      <c r="AG29" s="641"/>
      <c r="AH29" s="641"/>
      <c r="AI29" s="641"/>
      <c r="AJ29" s="641"/>
      <c r="AK29" s="641"/>
      <c r="AL29" s="642" t="s">
        <v>110</v>
      </c>
      <c r="AM29" s="643"/>
      <c r="AN29" s="643"/>
      <c r="AO29" s="644"/>
      <c r="AP29" s="616" t="s">
        <v>198</v>
      </c>
      <c r="AQ29" s="617"/>
      <c r="AR29" s="617"/>
      <c r="AS29" s="617"/>
      <c r="AT29" s="617"/>
      <c r="AU29" s="617"/>
      <c r="AV29" s="617"/>
      <c r="AW29" s="617"/>
      <c r="AX29" s="617"/>
      <c r="AY29" s="617"/>
      <c r="AZ29" s="617"/>
      <c r="BA29" s="617"/>
      <c r="BB29" s="617"/>
      <c r="BC29" s="617"/>
      <c r="BD29" s="617"/>
      <c r="BE29" s="617"/>
      <c r="BF29" s="618"/>
      <c r="BG29" s="616" t="s">
        <v>280</v>
      </c>
      <c r="BH29" s="678"/>
      <c r="BI29" s="678"/>
      <c r="BJ29" s="678"/>
      <c r="BK29" s="678"/>
      <c r="BL29" s="678"/>
      <c r="BM29" s="678"/>
      <c r="BN29" s="678"/>
      <c r="BO29" s="678"/>
      <c r="BP29" s="678"/>
      <c r="BQ29" s="679"/>
      <c r="BR29" s="616" t="s">
        <v>281</v>
      </c>
      <c r="BS29" s="678"/>
      <c r="BT29" s="678"/>
      <c r="BU29" s="678"/>
      <c r="BV29" s="678"/>
      <c r="BW29" s="678"/>
      <c r="BX29" s="678"/>
      <c r="BY29" s="678"/>
      <c r="BZ29" s="678"/>
      <c r="CA29" s="678"/>
      <c r="CB29" s="679"/>
      <c r="CD29" s="698" t="s">
        <v>282</v>
      </c>
      <c r="CE29" s="699"/>
      <c r="CF29" s="651" t="s">
        <v>283</v>
      </c>
      <c r="CG29" s="652"/>
      <c r="CH29" s="652"/>
      <c r="CI29" s="652"/>
      <c r="CJ29" s="652"/>
      <c r="CK29" s="652"/>
      <c r="CL29" s="652"/>
      <c r="CM29" s="652"/>
      <c r="CN29" s="652"/>
      <c r="CO29" s="652"/>
      <c r="CP29" s="652"/>
      <c r="CQ29" s="653"/>
      <c r="CR29" s="637">
        <v>430444</v>
      </c>
      <c r="CS29" s="669"/>
      <c r="CT29" s="669"/>
      <c r="CU29" s="669"/>
      <c r="CV29" s="669"/>
      <c r="CW29" s="669"/>
      <c r="CX29" s="669"/>
      <c r="CY29" s="670"/>
      <c r="CZ29" s="671">
        <v>7.7</v>
      </c>
      <c r="DA29" s="672"/>
      <c r="DB29" s="672"/>
      <c r="DC29" s="673"/>
      <c r="DD29" s="646">
        <v>430444</v>
      </c>
      <c r="DE29" s="669"/>
      <c r="DF29" s="669"/>
      <c r="DG29" s="669"/>
      <c r="DH29" s="669"/>
      <c r="DI29" s="669"/>
      <c r="DJ29" s="669"/>
      <c r="DK29" s="670"/>
      <c r="DL29" s="646">
        <v>430444</v>
      </c>
      <c r="DM29" s="669"/>
      <c r="DN29" s="669"/>
      <c r="DO29" s="669"/>
      <c r="DP29" s="669"/>
      <c r="DQ29" s="669"/>
      <c r="DR29" s="669"/>
      <c r="DS29" s="669"/>
      <c r="DT29" s="669"/>
      <c r="DU29" s="669"/>
      <c r="DV29" s="670"/>
      <c r="DW29" s="642">
        <v>13.3</v>
      </c>
      <c r="DX29" s="667"/>
      <c r="DY29" s="667"/>
      <c r="DZ29" s="667"/>
      <c r="EA29" s="667"/>
      <c r="EB29" s="667"/>
      <c r="EC29" s="668"/>
    </row>
    <row r="30" spans="2:133" ht="11.25" customHeight="1" x14ac:dyDescent="0.15">
      <c r="B30" s="634" t="s">
        <v>284</v>
      </c>
      <c r="C30" s="635"/>
      <c r="D30" s="635"/>
      <c r="E30" s="635"/>
      <c r="F30" s="635"/>
      <c r="G30" s="635"/>
      <c r="H30" s="635"/>
      <c r="I30" s="635"/>
      <c r="J30" s="635"/>
      <c r="K30" s="635"/>
      <c r="L30" s="635"/>
      <c r="M30" s="635"/>
      <c r="N30" s="635"/>
      <c r="O30" s="635"/>
      <c r="P30" s="635"/>
      <c r="Q30" s="636"/>
      <c r="R30" s="637">
        <v>17315</v>
      </c>
      <c r="S30" s="638"/>
      <c r="T30" s="638"/>
      <c r="U30" s="638"/>
      <c r="V30" s="638"/>
      <c r="W30" s="638"/>
      <c r="X30" s="638"/>
      <c r="Y30" s="639"/>
      <c r="Z30" s="640">
        <v>0.3</v>
      </c>
      <c r="AA30" s="640"/>
      <c r="AB30" s="640"/>
      <c r="AC30" s="640"/>
      <c r="AD30" s="641" t="s">
        <v>110</v>
      </c>
      <c r="AE30" s="641"/>
      <c r="AF30" s="641"/>
      <c r="AG30" s="641"/>
      <c r="AH30" s="641"/>
      <c r="AI30" s="641"/>
      <c r="AJ30" s="641"/>
      <c r="AK30" s="641"/>
      <c r="AL30" s="642" t="s">
        <v>110</v>
      </c>
      <c r="AM30" s="643"/>
      <c r="AN30" s="643"/>
      <c r="AO30" s="644"/>
      <c r="AP30" s="683" t="s">
        <v>285</v>
      </c>
      <c r="AQ30" s="684"/>
      <c r="AR30" s="684"/>
      <c r="AS30" s="684"/>
      <c r="AT30" s="689" t="s">
        <v>286</v>
      </c>
      <c r="AU30" s="147"/>
      <c r="AV30" s="147"/>
      <c r="AW30" s="147"/>
      <c r="AX30" s="623" t="s">
        <v>165</v>
      </c>
      <c r="AY30" s="624"/>
      <c r="AZ30" s="624"/>
      <c r="BA30" s="624"/>
      <c r="BB30" s="624"/>
      <c r="BC30" s="624"/>
      <c r="BD30" s="624"/>
      <c r="BE30" s="624"/>
      <c r="BF30" s="625"/>
      <c r="BG30" s="695">
        <v>98.9</v>
      </c>
      <c r="BH30" s="696"/>
      <c r="BI30" s="696"/>
      <c r="BJ30" s="696"/>
      <c r="BK30" s="696"/>
      <c r="BL30" s="696"/>
      <c r="BM30" s="632">
        <v>94.6</v>
      </c>
      <c r="BN30" s="696"/>
      <c r="BO30" s="696"/>
      <c r="BP30" s="696"/>
      <c r="BQ30" s="697"/>
      <c r="BR30" s="695">
        <v>99</v>
      </c>
      <c r="BS30" s="696"/>
      <c r="BT30" s="696"/>
      <c r="BU30" s="696"/>
      <c r="BV30" s="696"/>
      <c r="BW30" s="696"/>
      <c r="BX30" s="632">
        <v>93.7</v>
      </c>
      <c r="BY30" s="696"/>
      <c r="BZ30" s="696"/>
      <c r="CA30" s="696"/>
      <c r="CB30" s="697"/>
      <c r="CD30" s="700"/>
      <c r="CE30" s="701"/>
      <c r="CF30" s="651" t="s">
        <v>287</v>
      </c>
      <c r="CG30" s="652"/>
      <c r="CH30" s="652"/>
      <c r="CI30" s="652"/>
      <c r="CJ30" s="652"/>
      <c r="CK30" s="652"/>
      <c r="CL30" s="652"/>
      <c r="CM30" s="652"/>
      <c r="CN30" s="652"/>
      <c r="CO30" s="652"/>
      <c r="CP30" s="652"/>
      <c r="CQ30" s="653"/>
      <c r="CR30" s="637">
        <v>388135</v>
      </c>
      <c r="CS30" s="638"/>
      <c r="CT30" s="638"/>
      <c r="CU30" s="638"/>
      <c r="CV30" s="638"/>
      <c r="CW30" s="638"/>
      <c r="CX30" s="638"/>
      <c r="CY30" s="639"/>
      <c r="CZ30" s="671">
        <v>7</v>
      </c>
      <c r="DA30" s="672"/>
      <c r="DB30" s="672"/>
      <c r="DC30" s="673"/>
      <c r="DD30" s="646">
        <v>388135</v>
      </c>
      <c r="DE30" s="638"/>
      <c r="DF30" s="638"/>
      <c r="DG30" s="638"/>
      <c r="DH30" s="638"/>
      <c r="DI30" s="638"/>
      <c r="DJ30" s="638"/>
      <c r="DK30" s="639"/>
      <c r="DL30" s="646">
        <v>388135</v>
      </c>
      <c r="DM30" s="638"/>
      <c r="DN30" s="638"/>
      <c r="DO30" s="638"/>
      <c r="DP30" s="638"/>
      <c r="DQ30" s="638"/>
      <c r="DR30" s="638"/>
      <c r="DS30" s="638"/>
      <c r="DT30" s="638"/>
      <c r="DU30" s="638"/>
      <c r="DV30" s="639"/>
      <c r="DW30" s="642">
        <v>12</v>
      </c>
      <c r="DX30" s="667"/>
      <c r="DY30" s="667"/>
      <c r="DZ30" s="667"/>
      <c r="EA30" s="667"/>
      <c r="EB30" s="667"/>
      <c r="EC30" s="668"/>
    </row>
    <row r="31" spans="2:133" ht="11.25" customHeight="1" x14ac:dyDescent="0.15">
      <c r="B31" s="634" t="s">
        <v>288</v>
      </c>
      <c r="C31" s="635"/>
      <c r="D31" s="635"/>
      <c r="E31" s="635"/>
      <c r="F31" s="635"/>
      <c r="G31" s="635"/>
      <c r="H31" s="635"/>
      <c r="I31" s="635"/>
      <c r="J31" s="635"/>
      <c r="K31" s="635"/>
      <c r="L31" s="635"/>
      <c r="M31" s="635"/>
      <c r="N31" s="635"/>
      <c r="O31" s="635"/>
      <c r="P31" s="635"/>
      <c r="Q31" s="636"/>
      <c r="R31" s="637">
        <v>566841</v>
      </c>
      <c r="S31" s="638"/>
      <c r="T31" s="638"/>
      <c r="U31" s="638"/>
      <c r="V31" s="638"/>
      <c r="W31" s="638"/>
      <c r="X31" s="638"/>
      <c r="Y31" s="639"/>
      <c r="Z31" s="640">
        <v>9.6</v>
      </c>
      <c r="AA31" s="640"/>
      <c r="AB31" s="640"/>
      <c r="AC31" s="640"/>
      <c r="AD31" s="641" t="s">
        <v>110</v>
      </c>
      <c r="AE31" s="641"/>
      <c r="AF31" s="641"/>
      <c r="AG31" s="641"/>
      <c r="AH31" s="641"/>
      <c r="AI31" s="641"/>
      <c r="AJ31" s="641"/>
      <c r="AK31" s="641"/>
      <c r="AL31" s="642" t="s">
        <v>110</v>
      </c>
      <c r="AM31" s="643"/>
      <c r="AN31" s="643"/>
      <c r="AO31" s="644"/>
      <c r="AP31" s="685"/>
      <c r="AQ31" s="686"/>
      <c r="AR31" s="686"/>
      <c r="AS31" s="686"/>
      <c r="AT31" s="690"/>
      <c r="AU31" s="146" t="s">
        <v>289</v>
      </c>
      <c r="AV31" s="146"/>
      <c r="AW31" s="146"/>
      <c r="AX31" s="634" t="s">
        <v>290</v>
      </c>
      <c r="AY31" s="635"/>
      <c r="AZ31" s="635"/>
      <c r="BA31" s="635"/>
      <c r="BB31" s="635"/>
      <c r="BC31" s="635"/>
      <c r="BD31" s="635"/>
      <c r="BE31" s="635"/>
      <c r="BF31" s="636"/>
      <c r="BG31" s="692">
        <v>99.1</v>
      </c>
      <c r="BH31" s="669"/>
      <c r="BI31" s="669"/>
      <c r="BJ31" s="669"/>
      <c r="BK31" s="669"/>
      <c r="BL31" s="669"/>
      <c r="BM31" s="643">
        <v>96</v>
      </c>
      <c r="BN31" s="693"/>
      <c r="BO31" s="693"/>
      <c r="BP31" s="693"/>
      <c r="BQ31" s="694"/>
      <c r="BR31" s="692">
        <v>99</v>
      </c>
      <c r="BS31" s="669"/>
      <c r="BT31" s="669"/>
      <c r="BU31" s="669"/>
      <c r="BV31" s="669"/>
      <c r="BW31" s="669"/>
      <c r="BX31" s="643">
        <v>95.6</v>
      </c>
      <c r="BY31" s="693"/>
      <c r="BZ31" s="693"/>
      <c r="CA31" s="693"/>
      <c r="CB31" s="694"/>
      <c r="CD31" s="700"/>
      <c r="CE31" s="701"/>
      <c r="CF31" s="651" t="s">
        <v>291</v>
      </c>
      <c r="CG31" s="652"/>
      <c r="CH31" s="652"/>
      <c r="CI31" s="652"/>
      <c r="CJ31" s="652"/>
      <c r="CK31" s="652"/>
      <c r="CL31" s="652"/>
      <c r="CM31" s="652"/>
      <c r="CN31" s="652"/>
      <c r="CO31" s="652"/>
      <c r="CP31" s="652"/>
      <c r="CQ31" s="653"/>
      <c r="CR31" s="637">
        <v>42309</v>
      </c>
      <c r="CS31" s="669"/>
      <c r="CT31" s="669"/>
      <c r="CU31" s="669"/>
      <c r="CV31" s="669"/>
      <c r="CW31" s="669"/>
      <c r="CX31" s="669"/>
      <c r="CY31" s="670"/>
      <c r="CZ31" s="671">
        <v>0.8</v>
      </c>
      <c r="DA31" s="672"/>
      <c r="DB31" s="672"/>
      <c r="DC31" s="673"/>
      <c r="DD31" s="646">
        <v>42309</v>
      </c>
      <c r="DE31" s="669"/>
      <c r="DF31" s="669"/>
      <c r="DG31" s="669"/>
      <c r="DH31" s="669"/>
      <c r="DI31" s="669"/>
      <c r="DJ31" s="669"/>
      <c r="DK31" s="670"/>
      <c r="DL31" s="646">
        <v>42309</v>
      </c>
      <c r="DM31" s="669"/>
      <c r="DN31" s="669"/>
      <c r="DO31" s="669"/>
      <c r="DP31" s="669"/>
      <c r="DQ31" s="669"/>
      <c r="DR31" s="669"/>
      <c r="DS31" s="669"/>
      <c r="DT31" s="669"/>
      <c r="DU31" s="669"/>
      <c r="DV31" s="670"/>
      <c r="DW31" s="642">
        <v>1.3</v>
      </c>
      <c r="DX31" s="667"/>
      <c r="DY31" s="667"/>
      <c r="DZ31" s="667"/>
      <c r="EA31" s="667"/>
      <c r="EB31" s="667"/>
      <c r="EC31" s="668"/>
    </row>
    <row r="32" spans="2:133" ht="11.25" customHeight="1" x14ac:dyDescent="0.15">
      <c r="B32" s="634" t="s">
        <v>292</v>
      </c>
      <c r="C32" s="635"/>
      <c r="D32" s="635"/>
      <c r="E32" s="635"/>
      <c r="F32" s="635"/>
      <c r="G32" s="635"/>
      <c r="H32" s="635"/>
      <c r="I32" s="635"/>
      <c r="J32" s="635"/>
      <c r="K32" s="635"/>
      <c r="L32" s="635"/>
      <c r="M32" s="635"/>
      <c r="N32" s="635"/>
      <c r="O32" s="635"/>
      <c r="P32" s="635"/>
      <c r="Q32" s="636"/>
      <c r="R32" s="637">
        <v>72981</v>
      </c>
      <c r="S32" s="638"/>
      <c r="T32" s="638"/>
      <c r="U32" s="638"/>
      <c r="V32" s="638"/>
      <c r="W32" s="638"/>
      <c r="X32" s="638"/>
      <c r="Y32" s="639"/>
      <c r="Z32" s="640">
        <v>1.2</v>
      </c>
      <c r="AA32" s="640"/>
      <c r="AB32" s="640"/>
      <c r="AC32" s="640"/>
      <c r="AD32" s="641">
        <v>700</v>
      </c>
      <c r="AE32" s="641"/>
      <c r="AF32" s="641"/>
      <c r="AG32" s="641"/>
      <c r="AH32" s="641"/>
      <c r="AI32" s="641"/>
      <c r="AJ32" s="641"/>
      <c r="AK32" s="641"/>
      <c r="AL32" s="642">
        <v>0</v>
      </c>
      <c r="AM32" s="643"/>
      <c r="AN32" s="643"/>
      <c r="AO32" s="644"/>
      <c r="AP32" s="687"/>
      <c r="AQ32" s="688"/>
      <c r="AR32" s="688"/>
      <c r="AS32" s="688"/>
      <c r="AT32" s="691"/>
      <c r="AU32" s="148"/>
      <c r="AV32" s="148"/>
      <c r="AW32" s="148"/>
      <c r="AX32" s="680" t="s">
        <v>293</v>
      </c>
      <c r="AY32" s="681"/>
      <c r="AZ32" s="681"/>
      <c r="BA32" s="681"/>
      <c r="BB32" s="681"/>
      <c r="BC32" s="681"/>
      <c r="BD32" s="681"/>
      <c r="BE32" s="681"/>
      <c r="BF32" s="682"/>
      <c r="BG32" s="704">
        <v>98.7</v>
      </c>
      <c r="BH32" s="705"/>
      <c r="BI32" s="705"/>
      <c r="BJ32" s="705"/>
      <c r="BK32" s="705"/>
      <c r="BL32" s="705"/>
      <c r="BM32" s="706">
        <v>93</v>
      </c>
      <c r="BN32" s="705"/>
      <c r="BO32" s="705"/>
      <c r="BP32" s="705"/>
      <c r="BQ32" s="707"/>
      <c r="BR32" s="704">
        <v>98.8</v>
      </c>
      <c r="BS32" s="705"/>
      <c r="BT32" s="705"/>
      <c r="BU32" s="705"/>
      <c r="BV32" s="705"/>
      <c r="BW32" s="705"/>
      <c r="BX32" s="706">
        <v>91.8</v>
      </c>
      <c r="BY32" s="705"/>
      <c r="BZ32" s="705"/>
      <c r="CA32" s="705"/>
      <c r="CB32" s="707"/>
      <c r="CD32" s="702"/>
      <c r="CE32" s="703"/>
      <c r="CF32" s="651" t="s">
        <v>294</v>
      </c>
      <c r="CG32" s="652"/>
      <c r="CH32" s="652"/>
      <c r="CI32" s="652"/>
      <c r="CJ32" s="652"/>
      <c r="CK32" s="652"/>
      <c r="CL32" s="652"/>
      <c r="CM32" s="652"/>
      <c r="CN32" s="652"/>
      <c r="CO32" s="652"/>
      <c r="CP32" s="652"/>
      <c r="CQ32" s="653"/>
      <c r="CR32" s="637" t="s">
        <v>110</v>
      </c>
      <c r="CS32" s="638"/>
      <c r="CT32" s="638"/>
      <c r="CU32" s="638"/>
      <c r="CV32" s="638"/>
      <c r="CW32" s="638"/>
      <c r="CX32" s="638"/>
      <c r="CY32" s="639"/>
      <c r="CZ32" s="671" t="s">
        <v>110</v>
      </c>
      <c r="DA32" s="672"/>
      <c r="DB32" s="672"/>
      <c r="DC32" s="673"/>
      <c r="DD32" s="646" t="s">
        <v>110</v>
      </c>
      <c r="DE32" s="638"/>
      <c r="DF32" s="638"/>
      <c r="DG32" s="638"/>
      <c r="DH32" s="638"/>
      <c r="DI32" s="638"/>
      <c r="DJ32" s="638"/>
      <c r="DK32" s="639"/>
      <c r="DL32" s="646" t="s">
        <v>110</v>
      </c>
      <c r="DM32" s="638"/>
      <c r="DN32" s="638"/>
      <c r="DO32" s="638"/>
      <c r="DP32" s="638"/>
      <c r="DQ32" s="638"/>
      <c r="DR32" s="638"/>
      <c r="DS32" s="638"/>
      <c r="DT32" s="638"/>
      <c r="DU32" s="638"/>
      <c r="DV32" s="639"/>
      <c r="DW32" s="642" t="s">
        <v>110</v>
      </c>
      <c r="DX32" s="667"/>
      <c r="DY32" s="667"/>
      <c r="DZ32" s="667"/>
      <c r="EA32" s="667"/>
      <c r="EB32" s="667"/>
      <c r="EC32" s="668"/>
    </row>
    <row r="33" spans="2:133" ht="11.25" customHeight="1" x14ac:dyDescent="0.15">
      <c r="B33" s="634" t="s">
        <v>295</v>
      </c>
      <c r="C33" s="635"/>
      <c r="D33" s="635"/>
      <c r="E33" s="635"/>
      <c r="F33" s="635"/>
      <c r="G33" s="635"/>
      <c r="H33" s="635"/>
      <c r="I33" s="635"/>
      <c r="J33" s="635"/>
      <c r="K33" s="635"/>
      <c r="L33" s="635"/>
      <c r="M33" s="635"/>
      <c r="N33" s="635"/>
      <c r="O33" s="635"/>
      <c r="P33" s="635"/>
      <c r="Q33" s="636"/>
      <c r="R33" s="637">
        <v>686100</v>
      </c>
      <c r="S33" s="638"/>
      <c r="T33" s="638"/>
      <c r="U33" s="638"/>
      <c r="V33" s="638"/>
      <c r="W33" s="638"/>
      <c r="X33" s="638"/>
      <c r="Y33" s="639"/>
      <c r="Z33" s="640">
        <v>11.6</v>
      </c>
      <c r="AA33" s="640"/>
      <c r="AB33" s="640"/>
      <c r="AC33" s="640"/>
      <c r="AD33" s="641" t="s">
        <v>110</v>
      </c>
      <c r="AE33" s="641"/>
      <c r="AF33" s="641"/>
      <c r="AG33" s="641"/>
      <c r="AH33" s="641"/>
      <c r="AI33" s="641"/>
      <c r="AJ33" s="641"/>
      <c r="AK33" s="641"/>
      <c r="AL33" s="642" t="s">
        <v>110</v>
      </c>
      <c r="AM33" s="643"/>
      <c r="AN33" s="643"/>
      <c r="AO33" s="644"/>
      <c r="AP33" s="149"/>
      <c r="AQ33" s="150"/>
      <c r="AR33" s="146"/>
      <c r="AS33" s="147"/>
      <c r="AT33" s="147"/>
      <c r="AU33" s="147"/>
      <c r="AV33" s="147"/>
      <c r="AW33" s="147"/>
      <c r="AX33" s="147"/>
      <c r="AY33" s="147"/>
      <c r="AZ33" s="147"/>
      <c r="BA33" s="147"/>
      <c r="BB33" s="147"/>
      <c r="BC33" s="147"/>
      <c r="BD33" s="147"/>
      <c r="BE33" s="147"/>
      <c r="BF33" s="147"/>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D33" s="651" t="s">
        <v>296</v>
      </c>
      <c r="CE33" s="652"/>
      <c r="CF33" s="652"/>
      <c r="CG33" s="652"/>
      <c r="CH33" s="652"/>
      <c r="CI33" s="652"/>
      <c r="CJ33" s="652"/>
      <c r="CK33" s="652"/>
      <c r="CL33" s="652"/>
      <c r="CM33" s="652"/>
      <c r="CN33" s="652"/>
      <c r="CO33" s="652"/>
      <c r="CP33" s="652"/>
      <c r="CQ33" s="653"/>
      <c r="CR33" s="637">
        <v>2897586</v>
      </c>
      <c r="CS33" s="669"/>
      <c r="CT33" s="669"/>
      <c r="CU33" s="669"/>
      <c r="CV33" s="669"/>
      <c r="CW33" s="669"/>
      <c r="CX33" s="669"/>
      <c r="CY33" s="670"/>
      <c r="CZ33" s="671">
        <v>52</v>
      </c>
      <c r="DA33" s="672"/>
      <c r="DB33" s="672"/>
      <c r="DC33" s="673"/>
      <c r="DD33" s="646">
        <v>2364484</v>
      </c>
      <c r="DE33" s="669"/>
      <c r="DF33" s="669"/>
      <c r="DG33" s="669"/>
      <c r="DH33" s="669"/>
      <c r="DI33" s="669"/>
      <c r="DJ33" s="669"/>
      <c r="DK33" s="670"/>
      <c r="DL33" s="646">
        <v>1462980</v>
      </c>
      <c r="DM33" s="669"/>
      <c r="DN33" s="669"/>
      <c r="DO33" s="669"/>
      <c r="DP33" s="669"/>
      <c r="DQ33" s="669"/>
      <c r="DR33" s="669"/>
      <c r="DS33" s="669"/>
      <c r="DT33" s="669"/>
      <c r="DU33" s="669"/>
      <c r="DV33" s="670"/>
      <c r="DW33" s="642">
        <v>45.3</v>
      </c>
      <c r="DX33" s="667"/>
      <c r="DY33" s="667"/>
      <c r="DZ33" s="667"/>
      <c r="EA33" s="667"/>
      <c r="EB33" s="667"/>
      <c r="EC33" s="668"/>
    </row>
    <row r="34" spans="2:133" ht="11.25" customHeight="1" x14ac:dyDescent="0.15">
      <c r="B34" s="634" t="s">
        <v>297</v>
      </c>
      <c r="C34" s="635"/>
      <c r="D34" s="635"/>
      <c r="E34" s="635"/>
      <c r="F34" s="635"/>
      <c r="G34" s="635"/>
      <c r="H34" s="635"/>
      <c r="I34" s="635"/>
      <c r="J34" s="635"/>
      <c r="K34" s="635"/>
      <c r="L34" s="635"/>
      <c r="M34" s="635"/>
      <c r="N34" s="635"/>
      <c r="O34" s="635"/>
      <c r="P34" s="635"/>
      <c r="Q34" s="636"/>
      <c r="R34" s="637" t="s">
        <v>110</v>
      </c>
      <c r="S34" s="638"/>
      <c r="T34" s="638"/>
      <c r="U34" s="638"/>
      <c r="V34" s="638"/>
      <c r="W34" s="638"/>
      <c r="X34" s="638"/>
      <c r="Y34" s="639"/>
      <c r="Z34" s="640" t="s">
        <v>110</v>
      </c>
      <c r="AA34" s="640"/>
      <c r="AB34" s="640"/>
      <c r="AC34" s="640"/>
      <c r="AD34" s="641" t="s">
        <v>110</v>
      </c>
      <c r="AE34" s="641"/>
      <c r="AF34" s="641"/>
      <c r="AG34" s="641"/>
      <c r="AH34" s="641"/>
      <c r="AI34" s="641"/>
      <c r="AJ34" s="641"/>
      <c r="AK34" s="641"/>
      <c r="AL34" s="642" t="s">
        <v>110</v>
      </c>
      <c r="AM34" s="643"/>
      <c r="AN34" s="643"/>
      <c r="AO34" s="644"/>
      <c r="AP34" s="151"/>
      <c r="AQ34" s="616" t="s">
        <v>298</v>
      </c>
      <c r="AR34" s="617"/>
      <c r="AS34" s="617"/>
      <c r="AT34" s="617"/>
      <c r="AU34" s="617"/>
      <c r="AV34" s="617"/>
      <c r="AW34" s="617"/>
      <c r="AX34" s="617"/>
      <c r="AY34" s="617"/>
      <c r="AZ34" s="617"/>
      <c r="BA34" s="617"/>
      <c r="BB34" s="617"/>
      <c r="BC34" s="617"/>
      <c r="BD34" s="617"/>
      <c r="BE34" s="617"/>
      <c r="BF34" s="618"/>
      <c r="BG34" s="616" t="s">
        <v>299</v>
      </c>
      <c r="BH34" s="617"/>
      <c r="BI34" s="617"/>
      <c r="BJ34" s="617"/>
      <c r="BK34" s="617"/>
      <c r="BL34" s="617"/>
      <c r="BM34" s="617"/>
      <c r="BN34" s="617"/>
      <c r="BO34" s="617"/>
      <c r="BP34" s="617"/>
      <c r="BQ34" s="617"/>
      <c r="BR34" s="617"/>
      <c r="BS34" s="617"/>
      <c r="BT34" s="617"/>
      <c r="BU34" s="617"/>
      <c r="BV34" s="617"/>
      <c r="BW34" s="617"/>
      <c r="BX34" s="617"/>
      <c r="BY34" s="617"/>
      <c r="BZ34" s="617"/>
      <c r="CA34" s="617"/>
      <c r="CB34" s="618"/>
      <c r="CD34" s="651" t="s">
        <v>300</v>
      </c>
      <c r="CE34" s="652"/>
      <c r="CF34" s="652"/>
      <c r="CG34" s="652"/>
      <c r="CH34" s="652"/>
      <c r="CI34" s="652"/>
      <c r="CJ34" s="652"/>
      <c r="CK34" s="652"/>
      <c r="CL34" s="652"/>
      <c r="CM34" s="652"/>
      <c r="CN34" s="652"/>
      <c r="CO34" s="652"/>
      <c r="CP34" s="652"/>
      <c r="CQ34" s="653"/>
      <c r="CR34" s="637">
        <v>949098</v>
      </c>
      <c r="CS34" s="638"/>
      <c r="CT34" s="638"/>
      <c r="CU34" s="638"/>
      <c r="CV34" s="638"/>
      <c r="CW34" s="638"/>
      <c r="CX34" s="638"/>
      <c r="CY34" s="639"/>
      <c r="CZ34" s="671">
        <v>17</v>
      </c>
      <c r="DA34" s="672"/>
      <c r="DB34" s="672"/>
      <c r="DC34" s="673"/>
      <c r="DD34" s="646">
        <v>761601</v>
      </c>
      <c r="DE34" s="638"/>
      <c r="DF34" s="638"/>
      <c r="DG34" s="638"/>
      <c r="DH34" s="638"/>
      <c r="DI34" s="638"/>
      <c r="DJ34" s="638"/>
      <c r="DK34" s="639"/>
      <c r="DL34" s="646">
        <v>579472</v>
      </c>
      <c r="DM34" s="638"/>
      <c r="DN34" s="638"/>
      <c r="DO34" s="638"/>
      <c r="DP34" s="638"/>
      <c r="DQ34" s="638"/>
      <c r="DR34" s="638"/>
      <c r="DS34" s="638"/>
      <c r="DT34" s="638"/>
      <c r="DU34" s="638"/>
      <c r="DV34" s="639"/>
      <c r="DW34" s="642">
        <v>18</v>
      </c>
      <c r="DX34" s="667"/>
      <c r="DY34" s="667"/>
      <c r="DZ34" s="667"/>
      <c r="EA34" s="667"/>
      <c r="EB34" s="667"/>
      <c r="EC34" s="668"/>
    </row>
    <row r="35" spans="2:133" ht="11.25" customHeight="1" x14ac:dyDescent="0.15">
      <c r="B35" s="634" t="s">
        <v>301</v>
      </c>
      <c r="C35" s="635"/>
      <c r="D35" s="635"/>
      <c r="E35" s="635"/>
      <c r="F35" s="635"/>
      <c r="G35" s="635"/>
      <c r="H35" s="635"/>
      <c r="I35" s="635"/>
      <c r="J35" s="635"/>
      <c r="K35" s="635"/>
      <c r="L35" s="635"/>
      <c r="M35" s="635"/>
      <c r="N35" s="635"/>
      <c r="O35" s="635"/>
      <c r="P35" s="635"/>
      <c r="Q35" s="636"/>
      <c r="R35" s="637">
        <v>148000</v>
      </c>
      <c r="S35" s="638"/>
      <c r="T35" s="638"/>
      <c r="U35" s="638"/>
      <c r="V35" s="638"/>
      <c r="W35" s="638"/>
      <c r="X35" s="638"/>
      <c r="Y35" s="639"/>
      <c r="Z35" s="640">
        <v>2.5</v>
      </c>
      <c r="AA35" s="640"/>
      <c r="AB35" s="640"/>
      <c r="AC35" s="640"/>
      <c r="AD35" s="641" t="s">
        <v>110</v>
      </c>
      <c r="AE35" s="641"/>
      <c r="AF35" s="641"/>
      <c r="AG35" s="641"/>
      <c r="AH35" s="641"/>
      <c r="AI35" s="641"/>
      <c r="AJ35" s="641"/>
      <c r="AK35" s="641"/>
      <c r="AL35" s="642" t="s">
        <v>110</v>
      </c>
      <c r="AM35" s="643"/>
      <c r="AN35" s="643"/>
      <c r="AO35" s="644"/>
      <c r="AP35" s="151"/>
      <c r="AQ35" s="648" t="s">
        <v>302</v>
      </c>
      <c r="AR35" s="649"/>
      <c r="AS35" s="649"/>
      <c r="AT35" s="649"/>
      <c r="AU35" s="649"/>
      <c r="AV35" s="649"/>
      <c r="AW35" s="649"/>
      <c r="AX35" s="649"/>
      <c r="AY35" s="650"/>
      <c r="AZ35" s="626">
        <v>617671</v>
      </c>
      <c r="BA35" s="627"/>
      <c r="BB35" s="627"/>
      <c r="BC35" s="627"/>
      <c r="BD35" s="627"/>
      <c r="BE35" s="627"/>
      <c r="BF35" s="708"/>
      <c r="BG35" s="648" t="s">
        <v>303</v>
      </c>
      <c r="BH35" s="649"/>
      <c r="BI35" s="649"/>
      <c r="BJ35" s="649"/>
      <c r="BK35" s="649"/>
      <c r="BL35" s="649"/>
      <c r="BM35" s="649"/>
      <c r="BN35" s="649"/>
      <c r="BO35" s="649"/>
      <c r="BP35" s="649"/>
      <c r="BQ35" s="649"/>
      <c r="BR35" s="649"/>
      <c r="BS35" s="649"/>
      <c r="BT35" s="649"/>
      <c r="BU35" s="650"/>
      <c r="BV35" s="626">
        <v>177410</v>
      </c>
      <c r="BW35" s="627"/>
      <c r="BX35" s="627"/>
      <c r="BY35" s="627"/>
      <c r="BZ35" s="627"/>
      <c r="CA35" s="627"/>
      <c r="CB35" s="708"/>
      <c r="CD35" s="651" t="s">
        <v>304</v>
      </c>
      <c r="CE35" s="652"/>
      <c r="CF35" s="652"/>
      <c r="CG35" s="652"/>
      <c r="CH35" s="652"/>
      <c r="CI35" s="652"/>
      <c r="CJ35" s="652"/>
      <c r="CK35" s="652"/>
      <c r="CL35" s="652"/>
      <c r="CM35" s="652"/>
      <c r="CN35" s="652"/>
      <c r="CO35" s="652"/>
      <c r="CP35" s="652"/>
      <c r="CQ35" s="653"/>
      <c r="CR35" s="637">
        <v>23512</v>
      </c>
      <c r="CS35" s="669"/>
      <c r="CT35" s="669"/>
      <c r="CU35" s="669"/>
      <c r="CV35" s="669"/>
      <c r="CW35" s="669"/>
      <c r="CX35" s="669"/>
      <c r="CY35" s="670"/>
      <c r="CZ35" s="671">
        <v>0.4</v>
      </c>
      <c r="DA35" s="672"/>
      <c r="DB35" s="672"/>
      <c r="DC35" s="673"/>
      <c r="DD35" s="646">
        <v>20764</v>
      </c>
      <c r="DE35" s="669"/>
      <c r="DF35" s="669"/>
      <c r="DG35" s="669"/>
      <c r="DH35" s="669"/>
      <c r="DI35" s="669"/>
      <c r="DJ35" s="669"/>
      <c r="DK35" s="670"/>
      <c r="DL35" s="646">
        <v>20764</v>
      </c>
      <c r="DM35" s="669"/>
      <c r="DN35" s="669"/>
      <c r="DO35" s="669"/>
      <c r="DP35" s="669"/>
      <c r="DQ35" s="669"/>
      <c r="DR35" s="669"/>
      <c r="DS35" s="669"/>
      <c r="DT35" s="669"/>
      <c r="DU35" s="669"/>
      <c r="DV35" s="670"/>
      <c r="DW35" s="642">
        <v>0.6</v>
      </c>
      <c r="DX35" s="667"/>
      <c r="DY35" s="667"/>
      <c r="DZ35" s="667"/>
      <c r="EA35" s="667"/>
      <c r="EB35" s="667"/>
      <c r="EC35" s="668"/>
    </row>
    <row r="36" spans="2:133" ht="11.25" customHeight="1" x14ac:dyDescent="0.15">
      <c r="B36" s="680" t="s">
        <v>305</v>
      </c>
      <c r="C36" s="681"/>
      <c r="D36" s="681"/>
      <c r="E36" s="681"/>
      <c r="F36" s="681"/>
      <c r="G36" s="681"/>
      <c r="H36" s="681"/>
      <c r="I36" s="681"/>
      <c r="J36" s="681"/>
      <c r="K36" s="681"/>
      <c r="L36" s="681"/>
      <c r="M36" s="681"/>
      <c r="N36" s="681"/>
      <c r="O36" s="681"/>
      <c r="P36" s="681"/>
      <c r="Q36" s="682"/>
      <c r="R36" s="709">
        <v>5909264</v>
      </c>
      <c r="S36" s="710"/>
      <c r="T36" s="710"/>
      <c r="U36" s="710"/>
      <c r="V36" s="710"/>
      <c r="W36" s="710"/>
      <c r="X36" s="710"/>
      <c r="Y36" s="711"/>
      <c r="Z36" s="712">
        <v>100</v>
      </c>
      <c r="AA36" s="712"/>
      <c r="AB36" s="712"/>
      <c r="AC36" s="712"/>
      <c r="AD36" s="713">
        <v>3078717</v>
      </c>
      <c r="AE36" s="713"/>
      <c r="AF36" s="713"/>
      <c r="AG36" s="713"/>
      <c r="AH36" s="713"/>
      <c r="AI36" s="713"/>
      <c r="AJ36" s="713"/>
      <c r="AK36" s="713"/>
      <c r="AL36" s="714">
        <v>100</v>
      </c>
      <c r="AM36" s="706"/>
      <c r="AN36" s="706"/>
      <c r="AO36" s="715"/>
      <c r="AQ36" s="716" t="s">
        <v>306</v>
      </c>
      <c r="AR36" s="717"/>
      <c r="AS36" s="717"/>
      <c r="AT36" s="717"/>
      <c r="AU36" s="717"/>
      <c r="AV36" s="717"/>
      <c r="AW36" s="717"/>
      <c r="AX36" s="717"/>
      <c r="AY36" s="718"/>
      <c r="AZ36" s="637">
        <v>143394</v>
      </c>
      <c r="BA36" s="638"/>
      <c r="BB36" s="638"/>
      <c r="BC36" s="638"/>
      <c r="BD36" s="669"/>
      <c r="BE36" s="669"/>
      <c r="BF36" s="694"/>
      <c r="BG36" s="651" t="s">
        <v>307</v>
      </c>
      <c r="BH36" s="652"/>
      <c r="BI36" s="652"/>
      <c r="BJ36" s="652"/>
      <c r="BK36" s="652"/>
      <c r="BL36" s="652"/>
      <c r="BM36" s="652"/>
      <c r="BN36" s="652"/>
      <c r="BO36" s="652"/>
      <c r="BP36" s="652"/>
      <c r="BQ36" s="652"/>
      <c r="BR36" s="652"/>
      <c r="BS36" s="652"/>
      <c r="BT36" s="652"/>
      <c r="BU36" s="653"/>
      <c r="BV36" s="637">
        <v>155593</v>
      </c>
      <c r="BW36" s="638"/>
      <c r="BX36" s="638"/>
      <c r="BY36" s="638"/>
      <c r="BZ36" s="638"/>
      <c r="CA36" s="638"/>
      <c r="CB36" s="647"/>
      <c r="CD36" s="651" t="s">
        <v>308</v>
      </c>
      <c r="CE36" s="652"/>
      <c r="CF36" s="652"/>
      <c r="CG36" s="652"/>
      <c r="CH36" s="652"/>
      <c r="CI36" s="652"/>
      <c r="CJ36" s="652"/>
      <c r="CK36" s="652"/>
      <c r="CL36" s="652"/>
      <c r="CM36" s="652"/>
      <c r="CN36" s="652"/>
      <c r="CO36" s="652"/>
      <c r="CP36" s="652"/>
      <c r="CQ36" s="653"/>
      <c r="CR36" s="637">
        <v>960179</v>
      </c>
      <c r="CS36" s="638"/>
      <c r="CT36" s="638"/>
      <c r="CU36" s="638"/>
      <c r="CV36" s="638"/>
      <c r="CW36" s="638"/>
      <c r="CX36" s="638"/>
      <c r="CY36" s="639"/>
      <c r="CZ36" s="671">
        <v>17.2</v>
      </c>
      <c r="DA36" s="672"/>
      <c r="DB36" s="672"/>
      <c r="DC36" s="673"/>
      <c r="DD36" s="646">
        <v>707538</v>
      </c>
      <c r="DE36" s="638"/>
      <c r="DF36" s="638"/>
      <c r="DG36" s="638"/>
      <c r="DH36" s="638"/>
      <c r="DI36" s="638"/>
      <c r="DJ36" s="638"/>
      <c r="DK36" s="639"/>
      <c r="DL36" s="646">
        <v>524713</v>
      </c>
      <c r="DM36" s="638"/>
      <c r="DN36" s="638"/>
      <c r="DO36" s="638"/>
      <c r="DP36" s="638"/>
      <c r="DQ36" s="638"/>
      <c r="DR36" s="638"/>
      <c r="DS36" s="638"/>
      <c r="DT36" s="638"/>
      <c r="DU36" s="638"/>
      <c r="DV36" s="639"/>
      <c r="DW36" s="642">
        <v>16.3</v>
      </c>
      <c r="DX36" s="667"/>
      <c r="DY36" s="667"/>
      <c r="DZ36" s="667"/>
      <c r="EA36" s="667"/>
      <c r="EB36" s="667"/>
      <c r="EC36" s="668"/>
    </row>
    <row r="37" spans="2:133" ht="11.25" customHeight="1" x14ac:dyDescent="0.15">
      <c r="AQ37" s="716" t="s">
        <v>309</v>
      </c>
      <c r="AR37" s="717"/>
      <c r="AS37" s="717"/>
      <c r="AT37" s="717"/>
      <c r="AU37" s="717"/>
      <c r="AV37" s="717"/>
      <c r="AW37" s="717"/>
      <c r="AX37" s="717"/>
      <c r="AY37" s="718"/>
      <c r="AZ37" s="637">
        <v>85251</v>
      </c>
      <c r="BA37" s="638"/>
      <c r="BB37" s="638"/>
      <c r="BC37" s="638"/>
      <c r="BD37" s="669"/>
      <c r="BE37" s="669"/>
      <c r="BF37" s="694"/>
      <c r="BG37" s="651" t="s">
        <v>310</v>
      </c>
      <c r="BH37" s="652"/>
      <c r="BI37" s="652"/>
      <c r="BJ37" s="652"/>
      <c r="BK37" s="652"/>
      <c r="BL37" s="652"/>
      <c r="BM37" s="652"/>
      <c r="BN37" s="652"/>
      <c r="BO37" s="652"/>
      <c r="BP37" s="652"/>
      <c r="BQ37" s="652"/>
      <c r="BR37" s="652"/>
      <c r="BS37" s="652"/>
      <c r="BT37" s="652"/>
      <c r="BU37" s="653"/>
      <c r="BV37" s="637">
        <v>1935</v>
      </c>
      <c r="BW37" s="638"/>
      <c r="BX37" s="638"/>
      <c r="BY37" s="638"/>
      <c r="BZ37" s="638"/>
      <c r="CA37" s="638"/>
      <c r="CB37" s="647"/>
      <c r="CD37" s="651" t="s">
        <v>311</v>
      </c>
      <c r="CE37" s="652"/>
      <c r="CF37" s="652"/>
      <c r="CG37" s="652"/>
      <c r="CH37" s="652"/>
      <c r="CI37" s="652"/>
      <c r="CJ37" s="652"/>
      <c r="CK37" s="652"/>
      <c r="CL37" s="652"/>
      <c r="CM37" s="652"/>
      <c r="CN37" s="652"/>
      <c r="CO37" s="652"/>
      <c r="CP37" s="652"/>
      <c r="CQ37" s="653"/>
      <c r="CR37" s="637">
        <v>259941</v>
      </c>
      <c r="CS37" s="669"/>
      <c r="CT37" s="669"/>
      <c r="CU37" s="669"/>
      <c r="CV37" s="669"/>
      <c r="CW37" s="669"/>
      <c r="CX37" s="669"/>
      <c r="CY37" s="670"/>
      <c r="CZ37" s="671">
        <v>4.7</v>
      </c>
      <c r="DA37" s="672"/>
      <c r="DB37" s="672"/>
      <c r="DC37" s="673"/>
      <c r="DD37" s="646">
        <v>259881</v>
      </c>
      <c r="DE37" s="669"/>
      <c r="DF37" s="669"/>
      <c r="DG37" s="669"/>
      <c r="DH37" s="669"/>
      <c r="DI37" s="669"/>
      <c r="DJ37" s="669"/>
      <c r="DK37" s="670"/>
      <c r="DL37" s="646">
        <v>251400</v>
      </c>
      <c r="DM37" s="669"/>
      <c r="DN37" s="669"/>
      <c r="DO37" s="669"/>
      <c r="DP37" s="669"/>
      <c r="DQ37" s="669"/>
      <c r="DR37" s="669"/>
      <c r="DS37" s="669"/>
      <c r="DT37" s="669"/>
      <c r="DU37" s="669"/>
      <c r="DV37" s="670"/>
      <c r="DW37" s="642">
        <v>7.8</v>
      </c>
      <c r="DX37" s="667"/>
      <c r="DY37" s="667"/>
      <c r="DZ37" s="667"/>
      <c r="EA37" s="667"/>
      <c r="EB37" s="667"/>
      <c r="EC37" s="668"/>
    </row>
    <row r="38" spans="2:133" ht="11.25" customHeight="1" x14ac:dyDescent="0.15">
      <c r="AQ38" s="716" t="s">
        <v>312</v>
      </c>
      <c r="AR38" s="717"/>
      <c r="AS38" s="717"/>
      <c r="AT38" s="717"/>
      <c r="AU38" s="717"/>
      <c r="AV38" s="717"/>
      <c r="AW38" s="717"/>
      <c r="AX38" s="717"/>
      <c r="AY38" s="718"/>
      <c r="AZ38" s="637">
        <v>55783</v>
      </c>
      <c r="BA38" s="638"/>
      <c r="BB38" s="638"/>
      <c r="BC38" s="638"/>
      <c r="BD38" s="669"/>
      <c r="BE38" s="669"/>
      <c r="BF38" s="694"/>
      <c r="BG38" s="651" t="s">
        <v>313</v>
      </c>
      <c r="BH38" s="652"/>
      <c r="BI38" s="652"/>
      <c r="BJ38" s="652"/>
      <c r="BK38" s="652"/>
      <c r="BL38" s="652"/>
      <c r="BM38" s="652"/>
      <c r="BN38" s="652"/>
      <c r="BO38" s="652"/>
      <c r="BP38" s="652"/>
      <c r="BQ38" s="652"/>
      <c r="BR38" s="652"/>
      <c r="BS38" s="652"/>
      <c r="BT38" s="652"/>
      <c r="BU38" s="653"/>
      <c r="BV38" s="637">
        <v>3127</v>
      </c>
      <c r="BW38" s="638"/>
      <c r="BX38" s="638"/>
      <c r="BY38" s="638"/>
      <c r="BZ38" s="638"/>
      <c r="CA38" s="638"/>
      <c r="CB38" s="647"/>
      <c r="CD38" s="651" t="s">
        <v>314</v>
      </c>
      <c r="CE38" s="652"/>
      <c r="CF38" s="652"/>
      <c r="CG38" s="652"/>
      <c r="CH38" s="652"/>
      <c r="CI38" s="652"/>
      <c r="CJ38" s="652"/>
      <c r="CK38" s="652"/>
      <c r="CL38" s="652"/>
      <c r="CM38" s="652"/>
      <c r="CN38" s="652"/>
      <c r="CO38" s="652"/>
      <c r="CP38" s="652"/>
      <c r="CQ38" s="653"/>
      <c r="CR38" s="637">
        <v>476637</v>
      </c>
      <c r="CS38" s="638"/>
      <c r="CT38" s="638"/>
      <c r="CU38" s="638"/>
      <c r="CV38" s="638"/>
      <c r="CW38" s="638"/>
      <c r="CX38" s="638"/>
      <c r="CY38" s="639"/>
      <c r="CZ38" s="671">
        <v>8.5</v>
      </c>
      <c r="DA38" s="672"/>
      <c r="DB38" s="672"/>
      <c r="DC38" s="673"/>
      <c r="DD38" s="646">
        <v>391313</v>
      </c>
      <c r="DE38" s="638"/>
      <c r="DF38" s="638"/>
      <c r="DG38" s="638"/>
      <c r="DH38" s="638"/>
      <c r="DI38" s="638"/>
      <c r="DJ38" s="638"/>
      <c r="DK38" s="639"/>
      <c r="DL38" s="646">
        <v>317550</v>
      </c>
      <c r="DM38" s="638"/>
      <c r="DN38" s="638"/>
      <c r="DO38" s="638"/>
      <c r="DP38" s="638"/>
      <c r="DQ38" s="638"/>
      <c r="DR38" s="638"/>
      <c r="DS38" s="638"/>
      <c r="DT38" s="638"/>
      <c r="DU38" s="638"/>
      <c r="DV38" s="639"/>
      <c r="DW38" s="642">
        <v>9.8000000000000007</v>
      </c>
      <c r="DX38" s="667"/>
      <c r="DY38" s="667"/>
      <c r="DZ38" s="667"/>
      <c r="EA38" s="667"/>
      <c r="EB38" s="667"/>
      <c r="EC38" s="668"/>
    </row>
    <row r="39" spans="2:133" ht="11.25" customHeight="1" x14ac:dyDescent="0.15">
      <c r="AQ39" s="716" t="s">
        <v>315</v>
      </c>
      <c r="AR39" s="717"/>
      <c r="AS39" s="717"/>
      <c r="AT39" s="717"/>
      <c r="AU39" s="717"/>
      <c r="AV39" s="717"/>
      <c r="AW39" s="717"/>
      <c r="AX39" s="717"/>
      <c r="AY39" s="718"/>
      <c r="AZ39" s="637" t="s">
        <v>316</v>
      </c>
      <c r="BA39" s="638"/>
      <c r="BB39" s="638"/>
      <c r="BC39" s="638"/>
      <c r="BD39" s="669"/>
      <c r="BE39" s="669"/>
      <c r="BF39" s="694"/>
      <c r="BG39" s="722" t="s">
        <v>317</v>
      </c>
      <c r="BH39" s="723"/>
      <c r="BI39" s="723"/>
      <c r="BJ39" s="723"/>
      <c r="BK39" s="723"/>
      <c r="BL39" s="152"/>
      <c r="BM39" s="652" t="s">
        <v>318</v>
      </c>
      <c r="BN39" s="652"/>
      <c r="BO39" s="652"/>
      <c r="BP39" s="652"/>
      <c r="BQ39" s="652"/>
      <c r="BR39" s="652"/>
      <c r="BS39" s="652"/>
      <c r="BT39" s="652"/>
      <c r="BU39" s="653"/>
      <c r="BV39" s="637">
        <v>95</v>
      </c>
      <c r="BW39" s="638"/>
      <c r="BX39" s="638"/>
      <c r="BY39" s="638"/>
      <c r="BZ39" s="638"/>
      <c r="CA39" s="638"/>
      <c r="CB39" s="647"/>
      <c r="CD39" s="651" t="s">
        <v>319</v>
      </c>
      <c r="CE39" s="652"/>
      <c r="CF39" s="652"/>
      <c r="CG39" s="652"/>
      <c r="CH39" s="652"/>
      <c r="CI39" s="652"/>
      <c r="CJ39" s="652"/>
      <c r="CK39" s="652"/>
      <c r="CL39" s="652"/>
      <c r="CM39" s="652"/>
      <c r="CN39" s="652"/>
      <c r="CO39" s="652"/>
      <c r="CP39" s="652"/>
      <c r="CQ39" s="653"/>
      <c r="CR39" s="637">
        <v>466365</v>
      </c>
      <c r="CS39" s="669"/>
      <c r="CT39" s="669"/>
      <c r="CU39" s="669"/>
      <c r="CV39" s="669"/>
      <c r="CW39" s="669"/>
      <c r="CX39" s="669"/>
      <c r="CY39" s="670"/>
      <c r="CZ39" s="671">
        <v>8.4</v>
      </c>
      <c r="DA39" s="672"/>
      <c r="DB39" s="672"/>
      <c r="DC39" s="673"/>
      <c r="DD39" s="646">
        <v>461473</v>
      </c>
      <c r="DE39" s="669"/>
      <c r="DF39" s="669"/>
      <c r="DG39" s="669"/>
      <c r="DH39" s="669"/>
      <c r="DI39" s="669"/>
      <c r="DJ39" s="669"/>
      <c r="DK39" s="670"/>
      <c r="DL39" s="646" t="s">
        <v>316</v>
      </c>
      <c r="DM39" s="669"/>
      <c r="DN39" s="669"/>
      <c r="DO39" s="669"/>
      <c r="DP39" s="669"/>
      <c r="DQ39" s="669"/>
      <c r="DR39" s="669"/>
      <c r="DS39" s="669"/>
      <c r="DT39" s="669"/>
      <c r="DU39" s="669"/>
      <c r="DV39" s="670"/>
      <c r="DW39" s="642" t="s">
        <v>316</v>
      </c>
      <c r="DX39" s="667"/>
      <c r="DY39" s="667"/>
      <c r="DZ39" s="667"/>
      <c r="EA39" s="667"/>
      <c r="EB39" s="667"/>
      <c r="EC39" s="668"/>
    </row>
    <row r="40" spans="2:133" ht="11.25" customHeight="1" x14ac:dyDescent="0.15">
      <c r="B40" s="146"/>
      <c r="C40" s="146"/>
      <c r="D40" s="146"/>
      <c r="E40" s="146"/>
      <c r="F40" s="146"/>
      <c r="G40" s="146"/>
      <c r="H40" s="146"/>
      <c r="I40" s="146"/>
      <c r="J40" s="146"/>
      <c r="K40" s="146"/>
      <c r="L40" s="146"/>
      <c r="M40" s="146"/>
      <c r="N40" s="146"/>
      <c r="O40" s="146"/>
      <c r="P40" s="146"/>
      <c r="Q40" s="146"/>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Q40" s="716" t="s">
        <v>320</v>
      </c>
      <c r="AR40" s="717"/>
      <c r="AS40" s="717"/>
      <c r="AT40" s="717"/>
      <c r="AU40" s="717"/>
      <c r="AV40" s="717"/>
      <c r="AW40" s="717"/>
      <c r="AX40" s="717"/>
      <c r="AY40" s="718"/>
      <c r="AZ40" s="637">
        <v>121497</v>
      </c>
      <c r="BA40" s="638"/>
      <c r="BB40" s="638"/>
      <c r="BC40" s="638"/>
      <c r="BD40" s="669"/>
      <c r="BE40" s="669"/>
      <c r="BF40" s="694"/>
      <c r="BG40" s="722"/>
      <c r="BH40" s="723"/>
      <c r="BI40" s="723"/>
      <c r="BJ40" s="723"/>
      <c r="BK40" s="723"/>
      <c r="BL40" s="152"/>
      <c r="BM40" s="652" t="s">
        <v>321</v>
      </c>
      <c r="BN40" s="652"/>
      <c r="BO40" s="652"/>
      <c r="BP40" s="652"/>
      <c r="BQ40" s="652"/>
      <c r="BR40" s="652"/>
      <c r="BS40" s="652"/>
      <c r="BT40" s="652"/>
      <c r="BU40" s="653"/>
      <c r="BV40" s="637">
        <v>99</v>
      </c>
      <c r="BW40" s="638"/>
      <c r="BX40" s="638"/>
      <c r="BY40" s="638"/>
      <c r="BZ40" s="638"/>
      <c r="CA40" s="638"/>
      <c r="CB40" s="647"/>
      <c r="CD40" s="651" t="s">
        <v>322</v>
      </c>
      <c r="CE40" s="652"/>
      <c r="CF40" s="652"/>
      <c r="CG40" s="652"/>
      <c r="CH40" s="652"/>
      <c r="CI40" s="652"/>
      <c r="CJ40" s="652"/>
      <c r="CK40" s="652"/>
      <c r="CL40" s="652"/>
      <c r="CM40" s="652"/>
      <c r="CN40" s="652"/>
      <c r="CO40" s="652"/>
      <c r="CP40" s="652"/>
      <c r="CQ40" s="653"/>
      <c r="CR40" s="637">
        <v>21795</v>
      </c>
      <c r="CS40" s="638"/>
      <c r="CT40" s="638"/>
      <c r="CU40" s="638"/>
      <c r="CV40" s="638"/>
      <c r="CW40" s="638"/>
      <c r="CX40" s="638"/>
      <c r="CY40" s="639"/>
      <c r="CZ40" s="671">
        <v>0.4</v>
      </c>
      <c r="DA40" s="672"/>
      <c r="DB40" s="672"/>
      <c r="DC40" s="673"/>
      <c r="DD40" s="646">
        <v>21795</v>
      </c>
      <c r="DE40" s="638"/>
      <c r="DF40" s="638"/>
      <c r="DG40" s="638"/>
      <c r="DH40" s="638"/>
      <c r="DI40" s="638"/>
      <c r="DJ40" s="638"/>
      <c r="DK40" s="639"/>
      <c r="DL40" s="646">
        <v>20481</v>
      </c>
      <c r="DM40" s="638"/>
      <c r="DN40" s="638"/>
      <c r="DO40" s="638"/>
      <c r="DP40" s="638"/>
      <c r="DQ40" s="638"/>
      <c r="DR40" s="638"/>
      <c r="DS40" s="638"/>
      <c r="DT40" s="638"/>
      <c r="DU40" s="638"/>
      <c r="DV40" s="639"/>
      <c r="DW40" s="642">
        <v>0.6</v>
      </c>
      <c r="DX40" s="667"/>
      <c r="DY40" s="667"/>
      <c r="DZ40" s="667"/>
      <c r="EA40" s="667"/>
      <c r="EB40" s="667"/>
      <c r="EC40" s="668"/>
    </row>
    <row r="41" spans="2:133" ht="11.25" customHeight="1" x14ac:dyDescent="0.15">
      <c r="B41" s="146"/>
      <c r="C41" s="146"/>
      <c r="D41" s="146"/>
      <c r="E41" s="146"/>
      <c r="F41" s="146"/>
      <c r="G41" s="146"/>
      <c r="H41" s="146"/>
      <c r="I41" s="146"/>
      <c r="J41" s="146"/>
      <c r="K41" s="146"/>
      <c r="L41" s="146"/>
      <c r="M41" s="146"/>
      <c r="N41" s="146"/>
      <c r="O41" s="146"/>
      <c r="P41" s="146"/>
      <c r="Q41" s="146"/>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Q41" s="657" t="s">
        <v>323</v>
      </c>
      <c r="AR41" s="658"/>
      <c r="AS41" s="658"/>
      <c r="AT41" s="658"/>
      <c r="AU41" s="658"/>
      <c r="AV41" s="658"/>
      <c r="AW41" s="658"/>
      <c r="AX41" s="658"/>
      <c r="AY41" s="659"/>
      <c r="AZ41" s="709">
        <v>211746</v>
      </c>
      <c r="BA41" s="710"/>
      <c r="BB41" s="710"/>
      <c r="BC41" s="710"/>
      <c r="BD41" s="705"/>
      <c r="BE41" s="705"/>
      <c r="BF41" s="707"/>
      <c r="BG41" s="724"/>
      <c r="BH41" s="725"/>
      <c r="BI41" s="725"/>
      <c r="BJ41" s="725"/>
      <c r="BK41" s="725"/>
      <c r="BL41" s="154"/>
      <c r="BM41" s="658" t="s">
        <v>324</v>
      </c>
      <c r="BN41" s="658"/>
      <c r="BO41" s="658"/>
      <c r="BP41" s="658"/>
      <c r="BQ41" s="658"/>
      <c r="BR41" s="658"/>
      <c r="BS41" s="658"/>
      <c r="BT41" s="658"/>
      <c r="BU41" s="659"/>
      <c r="BV41" s="709">
        <v>326</v>
      </c>
      <c r="BW41" s="710"/>
      <c r="BX41" s="710"/>
      <c r="BY41" s="710"/>
      <c r="BZ41" s="710"/>
      <c r="CA41" s="710"/>
      <c r="CB41" s="719"/>
      <c r="CD41" s="651" t="s">
        <v>325</v>
      </c>
      <c r="CE41" s="652"/>
      <c r="CF41" s="652"/>
      <c r="CG41" s="652"/>
      <c r="CH41" s="652"/>
      <c r="CI41" s="652"/>
      <c r="CJ41" s="652"/>
      <c r="CK41" s="652"/>
      <c r="CL41" s="652"/>
      <c r="CM41" s="652"/>
      <c r="CN41" s="652"/>
      <c r="CO41" s="652"/>
      <c r="CP41" s="652"/>
      <c r="CQ41" s="653"/>
      <c r="CR41" s="637" t="s">
        <v>326</v>
      </c>
      <c r="CS41" s="669"/>
      <c r="CT41" s="669"/>
      <c r="CU41" s="669"/>
      <c r="CV41" s="669"/>
      <c r="CW41" s="669"/>
      <c r="CX41" s="669"/>
      <c r="CY41" s="670"/>
      <c r="CZ41" s="671" t="s">
        <v>326</v>
      </c>
      <c r="DA41" s="672"/>
      <c r="DB41" s="672"/>
      <c r="DC41" s="673"/>
      <c r="DD41" s="646" t="s">
        <v>326</v>
      </c>
      <c r="DE41" s="669"/>
      <c r="DF41" s="669"/>
      <c r="DG41" s="669"/>
      <c r="DH41" s="669"/>
      <c r="DI41" s="669"/>
      <c r="DJ41" s="669"/>
      <c r="DK41" s="670"/>
      <c r="DL41" s="726"/>
      <c r="DM41" s="727"/>
      <c r="DN41" s="727"/>
      <c r="DO41" s="727"/>
      <c r="DP41" s="727"/>
      <c r="DQ41" s="727"/>
      <c r="DR41" s="727"/>
      <c r="DS41" s="727"/>
      <c r="DT41" s="727"/>
      <c r="DU41" s="727"/>
      <c r="DV41" s="728"/>
      <c r="DW41" s="729"/>
      <c r="DX41" s="730"/>
      <c r="DY41" s="730"/>
      <c r="DZ41" s="730"/>
      <c r="EA41" s="730"/>
      <c r="EB41" s="730"/>
      <c r="EC41" s="731"/>
    </row>
    <row r="42" spans="2:133" ht="11.25" customHeight="1" x14ac:dyDescent="0.15">
      <c r="B42" s="146" t="s">
        <v>327</v>
      </c>
      <c r="C42" s="146"/>
      <c r="D42" s="146"/>
      <c r="E42" s="146"/>
      <c r="F42" s="146"/>
      <c r="G42" s="146"/>
      <c r="H42" s="146"/>
      <c r="I42" s="146"/>
      <c r="J42" s="146"/>
      <c r="K42" s="146"/>
      <c r="L42" s="146"/>
      <c r="M42" s="146"/>
      <c r="N42" s="146"/>
      <c r="O42" s="146"/>
      <c r="P42" s="146"/>
      <c r="Q42" s="146"/>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BV42" s="155"/>
      <c r="BW42" s="155"/>
      <c r="BX42" s="155"/>
      <c r="BY42" s="155"/>
      <c r="BZ42" s="155"/>
      <c r="CA42" s="155"/>
      <c r="CB42" s="155"/>
      <c r="CD42" s="634" t="s">
        <v>328</v>
      </c>
      <c r="CE42" s="635"/>
      <c r="CF42" s="635"/>
      <c r="CG42" s="635"/>
      <c r="CH42" s="635"/>
      <c r="CI42" s="635"/>
      <c r="CJ42" s="635"/>
      <c r="CK42" s="635"/>
      <c r="CL42" s="635"/>
      <c r="CM42" s="635"/>
      <c r="CN42" s="635"/>
      <c r="CO42" s="635"/>
      <c r="CP42" s="635"/>
      <c r="CQ42" s="636"/>
      <c r="CR42" s="637">
        <v>1009734</v>
      </c>
      <c r="CS42" s="638"/>
      <c r="CT42" s="638"/>
      <c r="CU42" s="638"/>
      <c r="CV42" s="638"/>
      <c r="CW42" s="638"/>
      <c r="CX42" s="638"/>
      <c r="CY42" s="639"/>
      <c r="CZ42" s="671">
        <v>18.100000000000001</v>
      </c>
      <c r="DA42" s="720"/>
      <c r="DB42" s="720"/>
      <c r="DC42" s="721"/>
      <c r="DD42" s="646">
        <v>270953</v>
      </c>
      <c r="DE42" s="638"/>
      <c r="DF42" s="638"/>
      <c r="DG42" s="638"/>
      <c r="DH42" s="638"/>
      <c r="DI42" s="638"/>
      <c r="DJ42" s="638"/>
      <c r="DK42" s="639"/>
      <c r="DL42" s="726"/>
      <c r="DM42" s="727"/>
      <c r="DN42" s="727"/>
      <c r="DO42" s="727"/>
      <c r="DP42" s="727"/>
      <c r="DQ42" s="727"/>
      <c r="DR42" s="727"/>
      <c r="DS42" s="727"/>
      <c r="DT42" s="727"/>
      <c r="DU42" s="727"/>
      <c r="DV42" s="728"/>
      <c r="DW42" s="729"/>
      <c r="DX42" s="730"/>
      <c r="DY42" s="730"/>
      <c r="DZ42" s="730"/>
      <c r="EA42" s="730"/>
      <c r="EB42" s="730"/>
      <c r="EC42" s="731"/>
    </row>
    <row r="43" spans="2:133" ht="11.25" customHeight="1" x14ac:dyDescent="0.15">
      <c r="B43" s="156" t="s">
        <v>329</v>
      </c>
      <c r="C43" s="146"/>
      <c r="D43" s="146"/>
      <c r="E43" s="146"/>
      <c r="F43" s="146"/>
      <c r="G43" s="146"/>
      <c r="H43" s="146"/>
      <c r="I43" s="146"/>
      <c r="J43" s="146"/>
      <c r="K43" s="146"/>
      <c r="L43" s="146"/>
      <c r="M43" s="146"/>
      <c r="N43" s="146"/>
      <c r="O43" s="146"/>
      <c r="P43" s="146"/>
      <c r="Q43" s="146"/>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CD43" s="634" t="s">
        <v>330</v>
      </c>
      <c r="CE43" s="635"/>
      <c r="CF43" s="635"/>
      <c r="CG43" s="635"/>
      <c r="CH43" s="635"/>
      <c r="CI43" s="635"/>
      <c r="CJ43" s="635"/>
      <c r="CK43" s="635"/>
      <c r="CL43" s="635"/>
      <c r="CM43" s="635"/>
      <c r="CN43" s="635"/>
      <c r="CO43" s="635"/>
      <c r="CP43" s="635"/>
      <c r="CQ43" s="636"/>
      <c r="CR43" s="637">
        <v>34066</v>
      </c>
      <c r="CS43" s="669"/>
      <c r="CT43" s="669"/>
      <c r="CU43" s="669"/>
      <c r="CV43" s="669"/>
      <c r="CW43" s="669"/>
      <c r="CX43" s="669"/>
      <c r="CY43" s="670"/>
      <c r="CZ43" s="671">
        <v>0.6</v>
      </c>
      <c r="DA43" s="672"/>
      <c r="DB43" s="672"/>
      <c r="DC43" s="673"/>
      <c r="DD43" s="646">
        <v>34066</v>
      </c>
      <c r="DE43" s="669"/>
      <c r="DF43" s="669"/>
      <c r="DG43" s="669"/>
      <c r="DH43" s="669"/>
      <c r="DI43" s="669"/>
      <c r="DJ43" s="669"/>
      <c r="DK43" s="670"/>
      <c r="DL43" s="726"/>
      <c r="DM43" s="727"/>
      <c r="DN43" s="727"/>
      <c r="DO43" s="727"/>
      <c r="DP43" s="727"/>
      <c r="DQ43" s="727"/>
      <c r="DR43" s="727"/>
      <c r="DS43" s="727"/>
      <c r="DT43" s="727"/>
      <c r="DU43" s="727"/>
      <c r="DV43" s="728"/>
      <c r="DW43" s="729"/>
      <c r="DX43" s="730"/>
      <c r="DY43" s="730"/>
      <c r="DZ43" s="730"/>
      <c r="EA43" s="730"/>
      <c r="EB43" s="730"/>
      <c r="EC43" s="731"/>
    </row>
    <row r="44" spans="2:133" ht="11.25" customHeight="1" x14ac:dyDescent="0.15">
      <c r="B44" s="157" t="s">
        <v>331</v>
      </c>
      <c r="CD44" s="743" t="s">
        <v>282</v>
      </c>
      <c r="CE44" s="744"/>
      <c r="CF44" s="634" t="s">
        <v>332</v>
      </c>
      <c r="CG44" s="635"/>
      <c r="CH44" s="635"/>
      <c r="CI44" s="635"/>
      <c r="CJ44" s="635"/>
      <c r="CK44" s="635"/>
      <c r="CL44" s="635"/>
      <c r="CM44" s="635"/>
      <c r="CN44" s="635"/>
      <c r="CO44" s="635"/>
      <c r="CP44" s="635"/>
      <c r="CQ44" s="636"/>
      <c r="CR44" s="637">
        <v>1001149</v>
      </c>
      <c r="CS44" s="638"/>
      <c r="CT44" s="638"/>
      <c r="CU44" s="638"/>
      <c r="CV44" s="638"/>
      <c r="CW44" s="638"/>
      <c r="CX44" s="638"/>
      <c r="CY44" s="639"/>
      <c r="CZ44" s="671">
        <v>18</v>
      </c>
      <c r="DA44" s="720"/>
      <c r="DB44" s="720"/>
      <c r="DC44" s="721"/>
      <c r="DD44" s="646">
        <v>265807</v>
      </c>
      <c r="DE44" s="638"/>
      <c r="DF44" s="638"/>
      <c r="DG44" s="638"/>
      <c r="DH44" s="638"/>
      <c r="DI44" s="638"/>
      <c r="DJ44" s="638"/>
      <c r="DK44" s="639"/>
      <c r="DL44" s="726"/>
      <c r="DM44" s="727"/>
      <c r="DN44" s="727"/>
      <c r="DO44" s="727"/>
      <c r="DP44" s="727"/>
      <c r="DQ44" s="727"/>
      <c r="DR44" s="727"/>
      <c r="DS44" s="727"/>
      <c r="DT44" s="727"/>
      <c r="DU44" s="727"/>
      <c r="DV44" s="728"/>
      <c r="DW44" s="729"/>
      <c r="DX44" s="730"/>
      <c r="DY44" s="730"/>
      <c r="DZ44" s="730"/>
      <c r="EA44" s="730"/>
      <c r="EB44" s="730"/>
      <c r="EC44" s="731"/>
    </row>
    <row r="45" spans="2:133" ht="11.25" customHeight="1" x14ac:dyDescent="0.15">
      <c r="CD45" s="745"/>
      <c r="CE45" s="746"/>
      <c r="CF45" s="634" t="s">
        <v>333</v>
      </c>
      <c r="CG45" s="635"/>
      <c r="CH45" s="635"/>
      <c r="CI45" s="635"/>
      <c r="CJ45" s="635"/>
      <c r="CK45" s="635"/>
      <c r="CL45" s="635"/>
      <c r="CM45" s="635"/>
      <c r="CN45" s="635"/>
      <c r="CO45" s="635"/>
      <c r="CP45" s="635"/>
      <c r="CQ45" s="636"/>
      <c r="CR45" s="637">
        <v>271771</v>
      </c>
      <c r="CS45" s="669"/>
      <c r="CT45" s="669"/>
      <c r="CU45" s="669"/>
      <c r="CV45" s="669"/>
      <c r="CW45" s="669"/>
      <c r="CX45" s="669"/>
      <c r="CY45" s="670"/>
      <c r="CZ45" s="671">
        <v>4.9000000000000004</v>
      </c>
      <c r="DA45" s="672"/>
      <c r="DB45" s="672"/>
      <c r="DC45" s="673"/>
      <c r="DD45" s="646">
        <v>57397</v>
      </c>
      <c r="DE45" s="669"/>
      <c r="DF45" s="669"/>
      <c r="DG45" s="669"/>
      <c r="DH45" s="669"/>
      <c r="DI45" s="669"/>
      <c r="DJ45" s="669"/>
      <c r="DK45" s="670"/>
      <c r="DL45" s="726"/>
      <c r="DM45" s="727"/>
      <c r="DN45" s="727"/>
      <c r="DO45" s="727"/>
      <c r="DP45" s="727"/>
      <c r="DQ45" s="727"/>
      <c r="DR45" s="727"/>
      <c r="DS45" s="727"/>
      <c r="DT45" s="727"/>
      <c r="DU45" s="727"/>
      <c r="DV45" s="728"/>
      <c r="DW45" s="729"/>
      <c r="DX45" s="730"/>
      <c r="DY45" s="730"/>
      <c r="DZ45" s="730"/>
      <c r="EA45" s="730"/>
      <c r="EB45" s="730"/>
      <c r="EC45" s="731"/>
    </row>
    <row r="46" spans="2:133" ht="11.25" customHeight="1" x14ac:dyDescent="0.15">
      <c r="CD46" s="745"/>
      <c r="CE46" s="746"/>
      <c r="CF46" s="634" t="s">
        <v>334</v>
      </c>
      <c r="CG46" s="635"/>
      <c r="CH46" s="635"/>
      <c r="CI46" s="635"/>
      <c r="CJ46" s="635"/>
      <c r="CK46" s="635"/>
      <c r="CL46" s="635"/>
      <c r="CM46" s="635"/>
      <c r="CN46" s="635"/>
      <c r="CO46" s="635"/>
      <c r="CP46" s="635"/>
      <c r="CQ46" s="636"/>
      <c r="CR46" s="637">
        <v>705836</v>
      </c>
      <c r="CS46" s="638"/>
      <c r="CT46" s="638"/>
      <c r="CU46" s="638"/>
      <c r="CV46" s="638"/>
      <c r="CW46" s="638"/>
      <c r="CX46" s="638"/>
      <c r="CY46" s="639"/>
      <c r="CZ46" s="671">
        <v>12.7</v>
      </c>
      <c r="DA46" s="720"/>
      <c r="DB46" s="720"/>
      <c r="DC46" s="721"/>
      <c r="DD46" s="646">
        <v>184868</v>
      </c>
      <c r="DE46" s="638"/>
      <c r="DF46" s="638"/>
      <c r="DG46" s="638"/>
      <c r="DH46" s="638"/>
      <c r="DI46" s="638"/>
      <c r="DJ46" s="638"/>
      <c r="DK46" s="639"/>
      <c r="DL46" s="726"/>
      <c r="DM46" s="727"/>
      <c r="DN46" s="727"/>
      <c r="DO46" s="727"/>
      <c r="DP46" s="727"/>
      <c r="DQ46" s="727"/>
      <c r="DR46" s="727"/>
      <c r="DS46" s="727"/>
      <c r="DT46" s="727"/>
      <c r="DU46" s="727"/>
      <c r="DV46" s="728"/>
      <c r="DW46" s="729"/>
      <c r="DX46" s="730"/>
      <c r="DY46" s="730"/>
      <c r="DZ46" s="730"/>
      <c r="EA46" s="730"/>
      <c r="EB46" s="730"/>
      <c r="EC46" s="731"/>
    </row>
    <row r="47" spans="2:133" ht="11.25" customHeight="1" x14ac:dyDescent="0.15">
      <c r="CD47" s="745"/>
      <c r="CE47" s="746"/>
      <c r="CF47" s="634" t="s">
        <v>335</v>
      </c>
      <c r="CG47" s="635"/>
      <c r="CH47" s="635"/>
      <c r="CI47" s="635"/>
      <c r="CJ47" s="635"/>
      <c r="CK47" s="635"/>
      <c r="CL47" s="635"/>
      <c r="CM47" s="635"/>
      <c r="CN47" s="635"/>
      <c r="CO47" s="635"/>
      <c r="CP47" s="635"/>
      <c r="CQ47" s="636"/>
      <c r="CR47" s="637">
        <v>8585</v>
      </c>
      <c r="CS47" s="669"/>
      <c r="CT47" s="669"/>
      <c r="CU47" s="669"/>
      <c r="CV47" s="669"/>
      <c r="CW47" s="669"/>
      <c r="CX47" s="669"/>
      <c r="CY47" s="670"/>
      <c r="CZ47" s="671">
        <v>0.2</v>
      </c>
      <c r="DA47" s="672"/>
      <c r="DB47" s="672"/>
      <c r="DC47" s="673"/>
      <c r="DD47" s="646">
        <v>5146</v>
      </c>
      <c r="DE47" s="669"/>
      <c r="DF47" s="669"/>
      <c r="DG47" s="669"/>
      <c r="DH47" s="669"/>
      <c r="DI47" s="669"/>
      <c r="DJ47" s="669"/>
      <c r="DK47" s="670"/>
      <c r="DL47" s="726"/>
      <c r="DM47" s="727"/>
      <c r="DN47" s="727"/>
      <c r="DO47" s="727"/>
      <c r="DP47" s="727"/>
      <c r="DQ47" s="727"/>
      <c r="DR47" s="727"/>
      <c r="DS47" s="727"/>
      <c r="DT47" s="727"/>
      <c r="DU47" s="727"/>
      <c r="DV47" s="728"/>
      <c r="DW47" s="729"/>
      <c r="DX47" s="730"/>
      <c r="DY47" s="730"/>
      <c r="DZ47" s="730"/>
      <c r="EA47" s="730"/>
      <c r="EB47" s="730"/>
      <c r="EC47" s="731"/>
    </row>
    <row r="48" spans="2:133" x14ac:dyDescent="0.15">
      <c r="CD48" s="747"/>
      <c r="CE48" s="748"/>
      <c r="CF48" s="634" t="s">
        <v>336</v>
      </c>
      <c r="CG48" s="635"/>
      <c r="CH48" s="635"/>
      <c r="CI48" s="635"/>
      <c r="CJ48" s="635"/>
      <c r="CK48" s="635"/>
      <c r="CL48" s="635"/>
      <c r="CM48" s="635"/>
      <c r="CN48" s="635"/>
      <c r="CO48" s="635"/>
      <c r="CP48" s="635"/>
      <c r="CQ48" s="636"/>
      <c r="CR48" s="637" t="s">
        <v>110</v>
      </c>
      <c r="CS48" s="638"/>
      <c r="CT48" s="638"/>
      <c r="CU48" s="638"/>
      <c r="CV48" s="638"/>
      <c r="CW48" s="638"/>
      <c r="CX48" s="638"/>
      <c r="CY48" s="639"/>
      <c r="CZ48" s="671" t="s">
        <v>110</v>
      </c>
      <c r="DA48" s="720"/>
      <c r="DB48" s="720"/>
      <c r="DC48" s="721"/>
      <c r="DD48" s="646" t="s">
        <v>110</v>
      </c>
      <c r="DE48" s="638"/>
      <c r="DF48" s="638"/>
      <c r="DG48" s="638"/>
      <c r="DH48" s="638"/>
      <c r="DI48" s="638"/>
      <c r="DJ48" s="638"/>
      <c r="DK48" s="639"/>
      <c r="DL48" s="726"/>
      <c r="DM48" s="727"/>
      <c r="DN48" s="727"/>
      <c r="DO48" s="727"/>
      <c r="DP48" s="727"/>
      <c r="DQ48" s="727"/>
      <c r="DR48" s="727"/>
      <c r="DS48" s="727"/>
      <c r="DT48" s="727"/>
      <c r="DU48" s="727"/>
      <c r="DV48" s="728"/>
      <c r="DW48" s="729"/>
      <c r="DX48" s="730"/>
      <c r="DY48" s="730"/>
      <c r="DZ48" s="730"/>
      <c r="EA48" s="730"/>
      <c r="EB48" s="730"/>
      <c r="EC48" s="731"/>
    </row>
    <row r="49" spans="82:133" ht="11.25" customHeight="1" x14ac:dyDescent="0.15">
      <c r="CD49" s="680" t="s">
        <v>337</v>
      </c>
      <c r="CE49" s="681"/>
      <c r="CF49" s="681"/>
      <c r="CG49" s="681"/>
      <c r="CH49" s="681"/>
      <c r="CI49" s="681"/>
      <c r="CJ49" s="681"/>
      <c r="CK49" s="681"/>
      <c r="CL49" s="681"/>
      <c r="CM49" s="681"/>
      <c r="CN49" s="681"/>
      <c r="CO49" s="681"/>
      <c r="CP49" s="681"/>
      <c r="CQ49" s="682"/>
      <c r="CR49" s="709">
        <v>5575737</v>
      </c>
      <c r="CS49" s="705"/>
      <c r="CT49" s="705"/>
      <c r="CU49" s="705"/>
      <c r="CV49" s="705"/>
      <c r="CW49" s="705"/>
      <c r="CX49" s="705"/>
      <c r="CY49" s="732"/>
      <c r="CZ49" s="733">
        <v>100</v>
      </c>
      <c r="DA49" s="734"/>
      <c r="DB49" s="734"/>
      <c r="DC49" s="735"/>
      <c r="DD49" s="736">
        <v>3966408</v>
      </c>
      <c r="DE49" s="705"/>
      <c r="DF49" s="705"/>
      <c r="DG49" s="705"/>
      <c r="DH49" s="705"/>
      <c r="DI49" s="705"/>
      <c r="DJ49" s="705"/>
      <c r="DK49" s="732"/>
      <c r="DL49" s="737"/>
      <c r="DM49" s="738"/>
      <c r="DN49" s="738"/>
      <c r="DO49" s="738"/>
      <c r="DP49" s="738"/>
      <c r="DQ49" s="738"/>
      <c r="DR49" s="738"/>
      <c r="DS49" s="738"/>
      <c r="DT49" s="738"/>
      <c r="DU49" s="738"/>
      <c r="DV49" s="739"/>
      <c r="DW49" s="740"/>
      <c r="DX49" s="741"/>
      <c r="DY49" s="741"/>
      <c r="DZ49" s="741"/>
      <c r="EA49" s="741"/>
      <c r="EB49" s="741"/>
      <c r="EC49" s="742"/>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zoomScale="70" zoomScaleNormal="25" zoomScaleSheetLayoutView="70" workbookViewId="0">
      <selection activeCell="AA11" sqref="AA11:AE11"/>
    </sheetView>
  </sheetViews>
  <sheetFormatPr defaultColWidth="0" defaultRowHeight="13.5" zeroHeight="1" x14ac:dyDescent="0.15"/>
  <cols>
    <col min="1" max="130" width="2.75" style="344" customWidth="1"/>
    <col min="131" max="131" width="1.625" style="344" customWidth="1"/>
    <col min="132" max="16384" width="9" style="344" hidden="1"/>
  </cols>
  <sheetData>
    <row r="1" spans="1:131" s="303" customFormat="1" ht="11.25" customHeight="1" thickBot="1" x14ac:dyDescent="0.2">
      <c r="A1" s="298"/>
      <c r="B1" s="298"/>
      <c r="C1" s="298"/>
      <c r="D1" s="298"/>
      <c r="E1" s="298"/>
      <c r="F1" s="298"/>
      <c r="G1" s="298"/>
      <c r="H1" s="298"/>
      <c r="I1" s="298"/>
      <c r="J1" s="298"/>
      <c r="K1" s="298"/>
      <c r="L1" s="298"/>
      <c r="M1" s="298"/>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c r="AQ1" s="299"/>
      <c r="AR1" s="299"/>
      <c r="AS1" s="299"/>
      <c r="AT1" s="299"/>
      <c r="AU1" s="299"/>
      <c r="AV1" s="299"/>
      <c r="AW1" s="299"/>
      <c r="AX1" s="299"/>
      <c r="AY1" s="299"/>
      <c r="AZ1" s="299"/>
      <c r="BA1" s="299"/>
      <c r="BB1" s="299"/>
      <c r="BC1" s="299"/>
      <c r="BD1" s="299"/>
      <c r="BE1" s="299"/>
      <c r="BF1" s="299"/>
      <c r="BG1" s="299"/>
      <c r="BH1" s="299"/>
      <c r="BI1" s="299"/>
      <c r="BJ1" s="299"/>
      <c r="BK1" s="299"/>
      <c r="BL1" s="299"/>
      <c r="BM1" s="299"/>
      <c r="BN1" s="299"/>
      <c r="BO1" s="299"/>
      <c r="BP1" s="299"/>
      <c r="BQ1" s="299"/>
      <c r="BR1" s="299"/>
      <c r="BS1" s="299"/>
      <c r="BT1" s="299"/>
      <c r="BU1" s="299"/>
      <c r="BV1" s="299"/>
      <c r="BW1" s="299"/>
      <c r="BX1" s="299"/>
      <c r="BY1" s="299"/>
      <c r="BZ1" s="299"/>
      <c r="CA1" s="299"/>
      <c r="CB1" s="299"/>
      <c r="CC1" s="299"/>
      <c r="CD1" s="299"/>
      <c r="CE1" s="299"/>
      <c r="CF1" s="299"/>
      <c r="CG1" s="299"/>
      <c r="CH1" s="299"/>
      <c r="CI1" s="299"/>
      <c r="CJ1" s="299"/>
      <c r="CK1" s="299"/>
      <c r="CL1" s="299"/>
      <c r="CM1" s="299"/>
      <c r="CN1" s="299"/>
      <c r="CO1" s="299"/>
      <c r="CP1" s="299"/>
      <c r="CQ1" s="299"/>
      <c r="CR1" s="299"/>
      <c r="CS1" s="299"/>
      <c r="CT1" s="299"/>
      <c r="CU1" s="299"/>
      <c r="CV1" s="299"/>
      <c r="CW1" s="299"/>
      <c r="CX1" s="299"/>
      <c r="CY1" s="299"/>
      <c r="CZ1" s="299"/>
      <c r="DA1" s="299"/>
      <c r="DB1" s="299"/>
      <c r="DC1" s="299"/>
      <c r="DD1" s="299"/>
      <c r="DE1" s="299"/>
      <c r="DF1" s="299"/>
      <c r="DG1" s="299"/>
      <c r="DH1" s="299"/>
      <c r="DI1" s="299"/>
      <c r="DJ1" s="299"/>
      <c r="DK1" s="299"/>
      <c r="DL1" s="299"/>
      <c r="DM1" s="299"/>
      <c r="DN1" s="299"/>
      <c r="DO1" s="299"/>
      <c r="DP1" s="300"/>
      <c r="DQ1" s="301"/>
      <c r="DR1" s="301"/>
      <c r="DS1" s="301"/>
      <c r="DT1" s="301"/>
      <c r="DU1" s="301"/>
      <c r="DV1" s="301"/>
      <c r="DW1" s="301"/>
      <c r="DX1" s="301"/>
      <c r="DY1" s="301"/>
      <c r="DZ1" s="301"/>
      <c r="EA1" s="302"/>
    </row>
    <row r="2" spans="1:131" s="307" customFormat="1" ht="26.25" customHeight="1" thickBot="1" x14ac:dyDescent="0.2">
      <c r="A2" s="304" t="s">
        <v>338</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C2" s="305"/>
      <c r="BD2" s="305"/>
      <c r="BE2" s="305"/>
      <c r="BF2" s="305"/>
      <c r="BG2" s="305"/>
      <c r="BH2" s="305"/>
      <c r="BI2" s="305"/>
      <c r="BJ2" s="305"/>
      <c r="BK2" s="305"/>
      <c r="BL2" s="305"/>
      <c r="BM2" s="305"/>
      <c r="BN2" s="305"/>
      <c r="BO2" s="305"/>
      <c r="BP2" s="305"/>
      <c r="BQ2" s="305"/>
      <c r="BR2" s="305"/>
      <c r="BS2" s="305"/>
      <c r="BT2" s="305"/>
      <c r="BU2" s="305"/>
      <c r="BV2" s="305"/>
      <c r="BW2" s="305"/>
      <c r="BX2" s="305"/>
      <c r="BY2" s="305"/>
      <c r="BZ2" s="305"/>
      <c r="CA2" s="305"/>
      <c r="CB2" s="305"/>
      <c r="CC2" s="305"/>
      <c r="CD2" s="305"/>
      <c r="CE2" s="305"/>
      <c r="CF2" s="305"/>
      <c r="CG2" s="305"/>
      <c r="CH2" s="305"/>
      <c r="CI2" s="305"/>
      <c r="CJ2" s="305"/>
      <c r="CK2" s="305"/>
      <c r="CL2" s="305"/>
      <c r="CM2" s="305"/>
      <c r="CN2" s="305"/>
      <c r="CO2" s="305"/>
      <c r="CP2" s="305"/>
      <c r="CQ2" s="305"/>
      <c r="CR2" s="305"/>
      <c r="CS2" s="305"/>
      <c r="CT2" s="305"/>
      <c r="CU2" s="305"/>
      <c r="CV2" s="305"/>
      <c r="CW2" s="305"/>
      <c r="CX2" s="305"/>
      <c r="CY2" s="305"/>
      <c r="CZ2" s="305"/>
      <c r="DA2" s="305"/>
      <c r="DB2" s="305"/>
      <c r="DC2" s="305"/>
      <c r="DD2" s="305"/>
      <c r="DE2" s="305"/>
      <c r="DF2" s="305"/>
      <c r="DG2" s="305"/>
      <c r="DH2" s="305"/>
      <c r="DI2" s="305"/>
      <c r="DJ2" s="778" t="s">
        <v>339</v>
      </c>
      <c r="DK2" s="779"/>
      <c r="DL2" s="779"/>
      <c r="DM2" s="779"/>
      <c r="DN2" s="779"/>
      <c r="DO2" s="780"/>
      <c r="DP2" s="305"/>
      <c r="DQ2" s="778" t="s">
        <v>340</v>
      </c>
      <c r="DR2" s="779"/>
      <c r="DS2" s="779"/>
      <c r="DT2" s="779"/>
      <c r="DU2" s="779"/>
      <c r="DV2" s="779"/>
      <c r="DW2" s="779"/>
      <c r="DX2" s="779"/>
      <c r="DY2" s="779"/>
      <c r="DZ2" s="780"/>
      <c r="EA2" s="306"/>
    </row>
    <row r="3" spans="1:131" s="303" customFormat="1" ht="11.25" customHeight="1" x14ac:dyDescent="0.15">
      <c r="A3" s="299"/>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c r="AZ3" s="299"/>
      <c r="BA3" s="299"/>
      <c r="BB3" s="299"/>
      <c r="BC3" s="299"/>
      <c r="BD3" s="299"/>
      <c r="BE3" s="299"/>
      <c r="BF3" s="299"/>
      <c r="BG3" s="299"/>
      <c r="BH3" s="299"/>
      <c r="BI3" s="299"/>
      <c r="BJ3" s="299"/>
      <c r="BK3" s="299"/>
      <c r="BL3" s="299"/>
      <c r="BM3" s="299"/>
      <c r="BN3" s="299"/>
      <c r="BO3" s="299"/>
      <c r="BP3" s="299"/>
      <c r="BQ3" s="299"/>
      <c r="BR3" s="299"/>
      <c r="BS3" s="299"/>
      <c r="BT3" s="299"/>
      <c r="BU3" s="299"/>
      <c r="BV3" s="299"/>
      <c r="BW3" s="299"/>
      <c r="BX3" s="299"/>
      <c r="BY3" s="299"/>
      <c r="BZ3" s="299"/>
      <c r="CA3" s="299"/>
      <c r="CB3" s="299"/>
      <c r="CC3" s="299"/>
      <c r="CD3" s="299"/>
      <c r="CE3" s="299"/>
      <c r="CF3" s="299"/>
      <c r="CG3" s="299"/>
      <c r="CH3" s="299"/>
      <c r="CI3" s="299"/>
      <c r="CJ3" s="299"/>
      <c r="CK3" s="299"/>
      <c r="CL3" s="299"/>
      <c r="CM3" s="299"/>
      <c r="CN3" s="299"/>
      <c r="CO3" s="299"/>
      <c r="CP3" s="299"/>
      <c r="CQ3" s="299"/>
      <c r="CR3" s="299"/>
      <c r="CS3" s="299"/>
      <c r="CT3" s="299"/>
      <c r="CU3" s="299"/>
      <c r="CV3" s="299"/>
      <c r="CW3" s="299"/>
      <c r="CX3" s="299"/>
      <c r="CY3" s="299"/>
      <c r="CZ3" s="299"/>
      <c r="DA3" s="299"/>
      <c r="DB3" s="299"/>
      <c r="DC3" s="299"/>
      <c r="DD3" s="299"/>
      <c r="DE3" s="299"/>
      <c r="DF3" s="299"/>
      <c r="DG3" s="299"/>
      <c r="DH3" s="299"/>
      <c r="DI3" s="299"/>
      <c r="DJ3" s="299"/>
      <c r="DK3" s="299"/>
      <c r="DL3" s="299"/>
      <c r="DM3" s="299"/>
      <c r="DN3" s="299"/>
      <c r="DO3" s="299"/>
      <c r="DP3" s="299"/>
      <c r="DQ3" s="299"/>
      <c r="DR3" s="299"/>
      <c r="DS3" s="299"/>
      <c r="DT3" s="299"/>
      <c r="DU3" s="299"/>
      <c r="DV3" s="299"/>
      <c r="DW3" s="299"/>
      <c r="DX3" s="299"/>
      <c r="DY3" s="299"/>
      <c r="DZ3" s="299"/>
      <c r="EA3" s="302"/>
    </row>
    <row r="4" spans="1:131" s="311" customFormat="1" ht="26.25" customHeight="1" thickBot="1" x14ac:dyDescent="0.2">
      <c r="A4" s="781" t="s">
        <v>341</v>
      </c>
      <c r="B4" s="781"/>
      <c r="C4" s="781"/>
      <c r="D4" s="781"/>
      <c r="E4" s="781"/>
      <c r="F4" s="781"/>
      <c r="G4" s="781"/>
      <c r="H4" s="781"/>
      <c r="I4" s="781"/>
      <c r="J4" s="781"/>
      <c r="K4" s="781"/>
      <c r="L4" s="781"/>
      <c r="M4" s="781"/>
      <c r="N4" s="781"/>
      <c r="O4" s="781"/>
      <c r="P4" s="781"/>
      <c r="Q4" s="781"/>
      <c r="R4" s="781"/>
      <c r="S4" s="781"/>
      <c r="T4" s="781"/>
      <c r="U4" s="781"/>
      <c r="V4" s="781"/>
      <c r="W4" s="781"/>
      <c r="X4" s="781"/>
      <c r="Y4" s="781"/>
      <c r="Z4" s="781"/>
      <c r="AA4" s="781"/>
      <c r="AB4" s="781"/>
      <c r="AC4" s="781"/>
      <c r="AD4" s="781"/>
      <c r="AE4" s="781"/>
      <c r="AF4" s="781"/>
      <c r="AG4" s="781"/>
      <c r="AH4" s="781"/>
      <c r="AI4" s="781"/>
      <c r="AJ4" s="781"/>
      <c r="AK4" s="781"/>
      <c r="AL4" s="781"/>
      <c r="AM4" s="781"/>
      <c r="AN4" s="781"/>
      <c r="AO4" s="781"/>
      <c r="AP4" s="781"/>
      <c r="AQ4" s="781"/>
      <c r="AR4" s="781"/>
      <c r="AS4" s="781"/>
      <c r="AT4" s="781"/>
      <c r="AU4" s="781"/>
      <c r="AV4" s="781"/>
      <c r="AW4" s="781"/>
      <c r="AX4" s="781"/>
      <c r="AY4" s="781"/>
      <c r="AZ4" s="308"/>
      <c r="BA4" s="308"/>
      <c r="BB4" s="308"/>
      <c r="BC4" s="308"/>
      <c r="BD4" s="308"/>
      <c r="BE4" s="309"/>
      <c r="BF4" s="309"/>
      <c r="BG4" s="309"/>
      <c r="BH4" s="309"/>
      <c r="BI4" s="309"/>
      <c r="BJ4" s="309"/>
      <c r="BK4" s="309"/>
      <c r="BL4" s="309"/>
      <c r="BM4" s="309"/>
      <c r="BN4" s="309"/>
      <c r="BO4" s="309"/>
      <c r="BP4" s="309"/>
      <c r="BQ4" s="308" t="s">
        <v>342</v>
      </c>
      <c r="BR4" s="308"/>
      <c r="BS4" s="308"/>
      <c r="BT4" s="308"/>
      <c r="BU4" s="308"/>
      <c r="BV4" s="308"/>
      <c r="BW4" s="308"/>
      <c r="BX4" s="308"/>
      <c r="BY4" s="308"/>
      <c r="BZ4" s="308"/>
      <c r="CA4" s="308"/>
      <c r="CB4" s="308"/>
      <c r="CC4" s="308"/>
      <c r="CD4" s="308"/>
      <c r="CE4" s="308"/>
      <c r="CF4" s="308"/>
      <c r="CG4" s="308"/>
      <c r="CH4" s="308"/>
      <c r="CI4" s="308"/>
      <c r="CJ4" s="308"/>
      <c r="CK4" s="308"/>
      <c r="CL4" s="308"/>
      <c r="CM4" s="308"/>
      <c r="CN4" s="308"/>
      <c r="CO4" s="308"/>
      <c r="CP4" s="308"/>
      <c r="CQ4" s="308"/>
      <c r="CR4" s="308"/>
      <c r="CS4" s="308"/>
      <c r="CT4" s="308"/>
      <c r="CU4" s="308"/>
      <c r="CV4" s="308"/>
      <c r="CW4" s="308"/>
      <c r="CX4" s="308"/>
      <c r="CY4" s="308"/>
      <c r="CZ4" s="308"/>
      <c r="DA4" s="308"/>
      <c r="DB4" s="308"/>
      <c r="DC4" s="308"/>
      <c r="DD4" s="308"/>
      <c r="DE4" s="308"/>
      <c r="DF4" s="308"/>
      <c r="DG4" s="308"/>
      <c r="DH4" s="308"/>
      <c r="DI4" s="308"/>
      <c r="DJ4" s="308"/>
      <c r="DK4" s="308"/>
      <c r="DL4" s="308"/>
      <c r="DM4" s="308"/>
      <c r="DN4" s="308"/>
      <c r="DO4" s="308"/>
      <c r="DP4" s="308"/>
      <c r="DQ4" s="308"/>
      <c r="DR4" s="308"/>
      <c r="DS4" s="308"/>
      <c r="DT4" s="308"/>
      <c r="DU4" s="308"/>
      <c r="DV4" s="308"/>
      <c r="DW4" s="308"/>
      <c r="DX4" s="308"/>
      <c r="DY4" s="308"/>
      <c r="DZ4" s="308"/>
      <c r="EA4" s="310"/>
    </row>
    <row r="5" spans="1:131" s="311" customFormat="1" ht="26.25" customHeight="1" x14ac:dyDescent="0.15">
      <c r="A5" s="772" t="s">
        <v>343</v>
      </c>
      <c r="B5" s="773"/>
      <c r="C5" s="773"/>
      <c r="D5" s="773"/>
      <c r="E5" s="773"/>
      <c r="F5" s="773"/>
      <c r="G5" s="773"/>
      <c r="H5" s="773"/>
      <c r="I5" s="773"/>
      <c r="J5" s="773"/>
      <c r="K5" s="773"/>
      <c r="L5" s="773"/>
      <c r="M5" s="773"/>
      <c r="N5" s="773"/>
      <c r="O5" s="773"/>
      <c r="P5" s="774"/>
      <c r="Q5" s="749" t="s">
        <v>344</v>
      </c>
      <c r="R5" s="750"/>
      <c r="S5" s="750"/>
      <c r="T5" s="750"/>
      <c r="U5" s="751"/>
      <c r="V5" s="749" t="s">
        <v>345</v>
      </c>
      <c r="W5" s="750"/>
      <c r="X5" s="750"/>
      <c r="Y5" s="750"/>
      <c r="Z5" s="751"/>
      <c r="AA5" s="749" t="s">
        <v>346</v>
      </c>
      <c r="AB5" s="750"/>
      <c r="AC5" s="750"/>
      <c r="AD5" s="750"/>
      <c r="AE5" s="750"/>
      <c r="AF5" s="782" t="s">
        <v>347</v>
      </c>
      <c r="AG5" s="750"/>
      <c r="AH5" s="750"/>
      <c r="AI5" s="750"/>
      <c r="AJ5" s="761"/>
      <c r="AK5" s="750" t="s">
        <v>348</v>
      </c>
      <c r="AL5" s="750"/>
      <c r="AM5" s="750"/>
      <c r="AN5" s="750"/>
      <c r="AO5" s="751"/>
      <c r="AP5" s="749" t="s">
        <v>349</v>
      </c>
      <c r="AQ5" s="750"/>
      <c r="AR5" s="750"/>
      <c r="AS5" s="750"/>
      <c r="AT5" s="751"/>
      <c r="AU5" s="749" t="s">
        <v>350</v>
      </c>
      <c r="AV5" s="750"/>
      <c r="AW5" s="750"/>
      <c r="AX5" s="750"/>
      <c r="AY5" s="761"/>
      <c r="AZ5" s="312"/>
      <c r="BA5" s="312"/>
      <c r="BB5" s="312"/>
      <c r="BC5" s="312"/>
      <c r="BD5" s="312"/>
      <c r="BE5" s="313"/>
      <c r="BF5" s="313"/>
      <c r="BG5" s="313"/>
      <c r="BH5" s="313"/>
      <c r="BI5" s="313"/>
      <c r="BJ5" s="313"/>
      <c r="BK5" s="313"/>
      <c r="BL5" s="313"/>
      <c r="BM5" s="313"/>
      <c r="BN5" s="313"/>
      <c r="BO5" s="313"/>
      <c r="BP5" s="313"/>
      <c r="BQ5" s="772" t="s">
        <v>351</v>
      </c>
      <c r="BR5" s="773"/>
      <c r="BS5" s="773"/>
      <c r="BT5" s="773"/>
      <c r="BU5" s="773"/>
      <c r="BV5" s="773"/>
      <c r="BW5" s="773"/>
      <c r="BX5" s="773"/>
      <c r="BY5" s="773"/>
      <c r="BZ5" s="773"/>
      <c r="CA5" s="773"/>
      <c r="CB5" s="773"/>
      <c r="CC5" s="773"/>
      <c r="CD5" s="773"/>
      <c r="CE5" s="773"/>
      <c r="CF5" s="773"/>
      <c r="CG5" s="774"/>
      <c r="CH5" s="749" t="s">
        <v>352</v>
      </c>
      <c r="CI5" s="750"/>
      <c r="CJ5" s="750"/>
      <c r="CK5" s="750"/>
      <c r="CL5" s="751"/>
      <c r="CM5" s="749" t="s">
        <v>353</v>
      </c>
      <c r="CN5" s="750"/>
      <c r="CO5" s="750"/>
      <c r="CP5" s="750"/>
      <c r="CQ5" s="751"/>
      <c r="CR5" s="749" t="s">
        <v>354</v>
      </c>
      <c r="CS5" s="750"/>
      <c r="CT5" s="750"/>
      <c r="CU5" s="750"/>
      <c r="CV5" s="751"/>
      <c r="CW5" s="749" t="s">
        <v>355</v>
      </c>
      <c r="CX5" s="750"/>
      <c r="CY5" s="750"/>
      <c r="CZ5" s="750"/>
      <c r="DA5" s="751"/>
      <c r="DB5" s="749" t="s">
        <v>356</v>
      </c>
      <c r="DC5" s="750"/>
      <c r="DD5" s="750"/>
      <c r="DE5" s="750"/>
      <c r="DF5" s="751"/>
      <c r="DG5" s="755" t="s">
        <v>357</v>
      </c>
      <c r="DH5" s="756"/>
      <c r="DI5" s="756"/>
      <c r="DJ5" s="756"/>
      <c r="DK5" s="757"/>
      <c r="DL5" s="755" t="s">
        <v>358</v>
      </c>
      <c r="DM5" s="756"/>
      <c r="DN5" s="756"/>
      <c r="DO5" s="756"/>
      <c r="DP5" s="757"/>
      <c r="DQ5" s="749" t="s">
        <v>359</v>
      </c>
      <c r="DR5" s="750"/>
      <c r="DS5" s="750"/>
      <c r="DT5" s="750"/>
      <c r="DU5" s="751"/>
      <c r="DV5" s="749" t="s">
        <v>350</v>
      </c>
      <c r="DW5" s="750"/>
      <c r="DX5" s="750"/>
      <c r="DY5" s="750"/>
      <c r="DZ5" s="761"/>
      <c r="EA5" s="310"/>
    </row>
    <row r="6" spans="1:131" s="311" customFormat="1" ht="26.25" customHeight="1" thickBot="1" x14ac:dyDescent="0.2">
      <c r="A6" s="775"/>
      <c r="B6" s="776"/>
      <c r="C6" s="776"/>
      <c r="D6" s="776"/>
      <c r="E6" s="776"/>
      <c r="F6" s="776"/>
      <c r="G6" s="776"/>
      <c r="H6" s="776"/>
      <c r="I6" s="776"/>
      <c r="J6" s="776"/>
      <c r="K6" s="776"/>
      <c r="L6" s="776"/>
      <c r="M6" s="776"/>
      <c r="N6" s="776"/>
      <c r="O6" s="776"/>
      <c r="P6" s="777"/>
      <c r="Q6" s="752"/>
      <c r="R6" s="753"/>
      <c r="S6" s="753"/>
      <c r="T6" s="753"/>
      <c r="U6" s="754"/>
      <c r="V6" s="752"/>
      <c r="W6" s="753"/>
      <c r="X6" s="753"/>
      <c r="Y6" s="753"/>
      <c r="Z6" s="754"/>
      <c r="AA6" s="752"/>
      <c r="AB6" s="753"/>
      <c r="AC6" s="753"/>
      <c r="AD6" s="753"/>
      <c r="AE6" s="753"/>
      <c r="AF6" s="783"/>
      <c r="AG6" s="753"/>
      <c r="AH6" s="753"/>
      <c r="AI6" s="753"/>
      <c r="AJ6" s="762"/>
      <c r="AK6" s="753"/>
      <c r="AL6" s="753"/>
      <c r="AM6" s="753"/>
      <c r="AN6" s="753"/>
      <c r="AO6" s="754"/>
      <c r="AP6" s="752"/>
      <c r="AQ6" s="753"/>
      <c r="AR6" s="753"/>
      <c r="AS6" s="753"/>
      <c r="AT6" s="754"/>
      <c r="AU6" s="752"/>
      <c r="AV6" s="753"/>
      <c r="AW6" s="753"/>
      <c r="AX6" s="753"/>
      <c r="AY6" s="762"/>
      <c r="AZ6" s="308"/>
      <c r="BA6" s="308"/>
      <c r="BB6" s="308"/>
      <c r="BC6" s="308"/>
      <c r="BD6" s="308"/>
      <c r="BE6" s="309"/>
      <c r="BF6" s="309"/>
      <c r="BG6" s="309"/>
      <c r="BH6" s="309"/>
      <c r="BI6" s="309"/>
      <c r="BJ6" s="309"/>
      <c r="BK6" s="309"/>
      <c r="BL6" s="309"/>
      <c r="BM6" s="309"/>
      <c r="BN6" s="309"/>
      <c r="BO6" s="309"/>
      <c r="BP6" s="309"/>
      <c r="BQ6" s="775"/>
      <c r="BR6" s="776"/>
      <c r="BS6" s="776"/>
      <c r="BT6" s="776"/>
      <c r="BU6" s="776"/>
      <c r="BV6" s="776"/>
      <c r="BW6" s="776"/>
      <c r="BX6" s="776"/>
      <c r="BY6" s="776"/>
      <c r="BZ6" s="776"/>
      <c r="CA6" s="776"/>
      <c r="CB6" s="776"/>
      <c r="CC6" s="776"/>
      <c r="CD6" s="776"/>
      <c r="CE6" s="776"/>
      <c r="CF6" s="776"/>
      <c r="CG6" s="777"/>
      <c r="CH6" s="752"/>
      <c r="CI6" s="753"/>
      <c r="CJ6" s="753"/>
      <c r="CK6" s="753"/>
      <c r="CL6" s="754"/>
      <c r="CM6" s="752"/>
      <c r="CN6" s="753"/>
      <c r="CO6" s="753"/>
      <c r="CP6" s="753"/>
      <c r="CQ6" s="754"/>
      <c r="CR6" s="752"/>
      <c r="CS6" s="753"/>
      <c r="CT6" s="753"/>
      <c r="CU6" s="753"/>
      <c r="CV6" s="754"/>
      <c r="CW6" s="752"/>
      <c r="CX6" s="753"/>
      <c r="CY6" s="753"/>
      <c r="CZ6" s="753"/>
      <c r="DA6" s="754"/>
      <c r="DB6" s="752"/>
      <c r="DC6" s="753"/>
      <c r="DD6" s="753"/>
      <c r="DE6" s="753"/>
      <c r="DF6" s="754"/>
      <c r="DG6" s="758"/>
      <c r="DH6" s="759"/>
      <c r="DI6" s="759"/>
      <c r="DJ6" s="759"/>
      <c r="DK6" s="760"/>
      <c r="DL6" s="758"/>
      <c r="DM6" s="759"/>
      <c r="DN6" s="759"/>
      <c r="DO6" s="759"/>
      <c r="DP6" s="760"/>
      <c r="DQ6" s="752"/>
      <c r="DR6" s="753"/>
      <c r="DS6" s="753"/>
      <c r="DT6" s="753"/>
      <c r="DU6" s="754"/>
      <c r="DV6" s="752"/>
      <c r="DW6" s="753"/>
      <c r="DX6" s="753"/>
      <c r="DY6" s="753"/>
      <c r="DZ6" s="762"/>
      <c r="EA6" s="310"/>
    </row>
    <row r="7" spans="1:131" s="311" customFormat="1" ht="26.25" customHeight="1" thickTop="1" x14ac:dyDescent="0.15">
      <c r="A7" s="314">
        <v>1</v>
      </c>
      <c r="B7" s="763" t="s">
        <v>360</v>
      </c>
      <c r="C7" s="764"/>
      <c r="D7" s="764"/>
      <c r="E7" s="764"/>
      <c r="F7" s="764"/>
      <c r="G7" s="764"/>
      <c r="H7" s="764"/>
      <c r="I7" s="764"/>
      <c r="J7" s="764"/>
      <c r="K7" s="764"/>
      <c r="L7" s="764"/>
      <c r="M7" s="764"/>
      <c r="N7" s="764"/>
      <c r="O7" s="764"/>
      <c r="P7" s="765"/>
      <c r="Q7" s="766">
        <v>5909</v>
      </c>
      <c r="R7" s="767"/>
      <c r="S7" s="767"/>
      <c r="T7" s="767"/>
      <c r="U7" s="767"/>
      <c r="V7" s="767">
        <v>5575</v>
      </c>
      <c r="W7" s="767"/>
      <c r="X7" s="767"/>
      <c r="Y7" s="767"/>
      <c r="Z7" s="767"/>
      <c r="AA7" s="767">
        <v>334</v>
      </c>
      <c r="AB7" s="767"/>
      <c r="AC7" s="767"/>
      <c r="AD7" s="767"/>
      <c r="AE7" s="768"/>
      <c r="AF7" s="769">
        <v>318</v>
      </c>
      <c r="AG7" s="770"/>
      <c r="AH7" s="770"/>
      <c r="AI7" s="770"/>
      <c r="AJ7" s="771"/>
      <c r="AK7" s="807">
        <v>17</v>
      </c>
      <c r="AL7" s="808"/>
      <c r="AM7" s="808"/>
      <c r="AN7" s="808"/>
      <c r="AO7" s="808"/>
      <c r="AP7" s="808">
        <v>4482</v>
      </c>
      <c r="AQ7" s="808"/>
      <c r="AR7" s="808"/>
      <c r="AS7" s="808"/>
      <c r="AT7" s="808"/>
      <c r="AU7" s="809"/>
      <c r="AV7" s="809"/>
      <c r="AW7" s="809"/>
      <c r="AX7" s="809"/>
      <c r="AY7" s="810"/>
      <c r="AZ7" s="308"/>
      <c r="BA7" s="308"/>
      <c r="BB7" s="308"/>
      <c r="BC7" s="308"/>
      <c r="BD7" s="308"/>
      <c r="BE7" s="309"/>
      <c r="BF7" s="309"/>
      <c r="BG7" s="309"/>
      <c r="BH7" s="309"/>
      <c r="BI7" s="309"/>
      <c r="BJ7" s="309"/>
      <c r="BK7" s="309"/>
      <c r="BL7" s="309"/>
      <c r="BM7" s="309"/>
      <c r="BN7" s="309"/>
      <c r="BO7" s="309"/>
      <c r="BP7" s="309"/>
      <c r="BQ7" s="315">
        <v>1</v>
      </c>
      <c r="BR7" s="316"/>
      <c r="BS7" s="811"/>
      <c r="BT7" s="812"/>
      <c r="BU7" s="812"/>
      <c r="BV7" s="812"/>
      <c r="BW7" s="812"/>
      <c r="BX7" s="812"/>
      <c r="BY7" s="812"/>
      <c r="BZ7" s="812"/>
      <c r="CA7" s="812"/>
      <c r="CB7" s="812"/>
      <c r="CC7" s="812"/>
      <c r="CD7" s="812"/>
      <c r="CE7" s="812"/>
      <c r="CF7" s="812"/>
      <c r="CG7" s="813"/>
      <c r="CH7" s="804"/>
      <c r="CI7" s="805"/>
      <c r="CJ7" s="805"/>
      <c r="CK7" s="805"/>
      <c r="CL7" s="806"/>
      <c r="CM7" s="804"/>
      <c r="CN7" s="805"/>
      <c r="CO7" s="805"/>
      <c r="CP7" s="805"/>
      <c r="CQ7" s="806"/>
      <c r="CR7" s="804"/>
      <c r="CS7" s="805"/>
      <c r="CT7" s="805"/>
      <c r="CU7" s="805"/>
      <c r="CV7" s="806"/>
      <c r="CW7" s="804"/>
      <c r="CX7" s="805"/>
      <c r="CY7" s="805"/>
      <c r="CZ7" s="805"/>
      <c r="DA7" s="806"/>
      <c r="DB7" s="804"/>
      <c r="DC7" s="805"/>
      <c r="DD7" s="805"/>
      <c r="DE7" s="805"/>
      <c r="DF7" s="806"/>
      <c r="DG7" s="804"/>
      <c r="DH7" s="805"/>
      <c r="DI7" s="805"/>
      <c r="DJ7" s="805"/>
      <c r="DK7" s="806"/>
      <c r="DL7" s="804"/>
      <c r="DM7" s="805"/>
      <c r="DN7" s="805"/>
      <c r="DO7" s="805"/>
      <c r="DP7" s="806"/>
      <c r="DQ7" s="804"/>
      <c r="DR7" s="805"/>
      <c r="DS7" s="805"/>
      <c r="DT7" s="805"/>
      <c r="DU7" s="806"/>
      <c r="DV7" s="784"/>
      <c r="DW7" s="785"/>
      <c r="DX7" s="785"/>
      <c r="DY7" s="785"/>
      <c r="DZ7" s="786"/>
      <c r="EA7" s="310"/>
    </row>
    <row r="8" spans="1:131" s="311" customFormat="1" ht="26.25" customHeight="1" x14ac:dyDescent="0.15">
      <c r="A8" s="317">
        <v>2</v>
      </c>
      <c r="B8" s="787" t="s">
        <v>361</v>
      </c>
      <c r="C8" s="788"/>
      <c r="D8" s="788"/>
      <c r="E8" s="788"/>
      <c r="F8" s="788"/>
      <c r="G8" s="788"/>
      <c r="H8" s="788"/>
      <c r="I8" s="788"/>
      <c r="J8" s="788"/>
      <c r="K8" s="788"/>
      <c r="L8" s="788"/>
      <c r="M8" s="788"/>
      <c r="N8" s="788"/>
      <c r="O8" s="788"/>
      <c r="P8" s="789"/>
      <c r="Q8" s="790">
        <v>0</v>
      </c>
      <c r="R8" s="791"/>
      <c r="S8" s="791"/>
      <c r="T8" s="791"/>
      <c r="U8" s="791"/>
      <c r="V8" s="791">
        <v>0</v>
      </c>
      <c r="W8" s="791"/>
      <c r="X8" s="791"/>
      <c r="Y8" s="791"/>
      <c r="Z8" s="791"/>
      <c r="AA8" s="791">
        <v>0</v>
      </c>
      <c r="AB8" s="791"/>
      <c r="AC8" s="791"/>
      <c r="AD8" s="791"/>
      <c r="AE8" s="792"/>
      <c r="AF8" s="793" t="s">
        <v>110</v>
      </c>
      <c r="AG8" s="794"/>
      <c r="AH8" s="794"/>
      <c r="AI8" s="794"/>
      <c r="AJ8" s="795"/>
      <c r="AK8" s="796" t="s">
        <v>563</v>
      </c>
      <c r="AL8" s="797"/>
      <c r="AM8" s="797"/>
      <c r="AN8" s="797"/>
      <c r="AO8" s="797"/>
      <c r="AP8" s="798" t="s">
        <v>563</v>
      </c>
      <c r="AQ8" s="797"/>
      <c r="AR8" s="797"/>
      <c r="AS8" s="797"/>
      <c r="AT8" s="797"/>
      <c r="AU8" s="799"/>
      <c r="AV8" s="799"/>
      <c r="AW8" s="799"/>
      <c r="AX8" s="799"/>
      <c r="AY8" s="800"/>
      <c r="AZ8" s="308"/>
      <c r="BA8" s="308"/>
      <c r="BB8" s="308"/>
      <c r="BC8" s="308"/>
      <c r="BD8" s="308"/>
      <c r="BE8" s="309"/>
      <c r="BF8" s="309"/>
      <c r="BG8" s="309"/>
      <c r="BH8" s="309"/>
      <c r="BI8" s="309"/>
      <c r="BJ8" s="309"/>
      <c r="BK8" s="309"/>
      <c r="BL8" s="309"/>
      <c r="BM8" s="309"/>
      <c r="BN8" s="309"/>
      <c r="BO8" s="309"/>
      <c r="BP8" s="309"/>
      <c r="BQ8" s="318">
        <v>2</v>
      </c>
      <c r="BR8" s="319"/>
      <c r="BS8" s="801"/>
      <c r="BT8" s="802"/>
      <c r="BU8" s="802"/>
      <c r="BV8" s="802"/>
      <c r="BW8" s="802"/>
      <c r="BX8" s="802"/>
      <c r="BY8" s="802"/>
      <c r="BZ8" s="802"/>
      <c r="CA8" s="802"/>
      <c r="CB8" s="802"/>
      <c r="CC8" s="802"/>
      <c r="CD8" s="802"/>
      <c r="CE8" s="802"/>
      <c r="CF8" s="802"/>
      <c r="CG8" s="803"/>
      <c r="CH8" s="814"/>
      <c r="CI8" s="815"/>
      <c r="CJ8" s="815"/>
      <c r="CK8" s="815"/>
      <c r="CL8" s="816"/>
      <c r="CM8" s="814"/>
      <c r="CN8" s="815"/>
      <c r="CO8" s="815"/>
      <c r="CP8" s="815"/>
      <c r="CQ8" s="816"/>
      <c r="CR8" s="814"/>
      <c r="CS8" s="815"/>
      <c r="CT8" s="815"/>
      <c r="CU8" s="815"/>
      <c r="CV8" s="816"/>
      <c r="CW8" s="814"/>
      <c r="CX8" s="815"/>
      <c r="CY8" s="815"/>
      <c r="CZ8" s="815"/>
      <c r="DA8" s="816"/>
      <c r="DB8" s="814"/>
      <c r="DC8" s="815"/>
      <c r="DD8" s="815"/>
      <c r="DE8" s="815"/>
      <c r="DF8" s="816"/>
      <c r="DG8" s="814"/>
      <c r="DH8" s="815"/>
      <c r="DI8" s="815"/>
      <c r="DJ8" s="815"/>
      <c r="DK8" s="816"/>
      <c r="DL8" s="814"/>
      <c r="DM8" s="815"/>
      <c r="DN8" s="815"/>
      <c r="DO8" s="815"/>
      <c r="DP8" s="816"/>
      <c r="DQ8" s="814"/>
      <c r="DR8" s="815"/>
      <c r="DS8" s="815"/>
      <c r="DT8" s="815"/>
      <c r="DU8" s="816"/>
      <c r="DV8" s="817"/>
      <c r="DW8" s="818"/>
      <c r="DX8" s="818"/>
      <c r="DY8" s="818"/>
      <c r="DZ8" s="819"/>
      <c r="EA8" s="310"/>
    </row>
    <row r="9" spans="1:131" s="311" customFormat="1" ht="26.25" customHeight="1" x14ac:dyDescent="0.15">
      <c r="A9" s="317">
        <v>3</v>
      </c>
      <c r="B9" s="787"/>
      <c r="C9" s="788"/>
      <c r="D9" s="788"/>
      <c r="E9" s="788"/>
      <c r="F9" s="788"/>
      <c r="G9" s="788"/>
      <c r="H9" s="788"/>
      <c r="I9" s="788"/>
      <c r="J9" s="788"/>
      <c r="K9" s="788"/>
      <c r="L9" s="788"/>
      <c r="M9" s="788"/>
      <c r="N9" s="788"/>
      <c r="O9" s="788"/>
      <c r="P9" s="789"/>
      <c r="Q9" s="790"/>
      <c r="R9" s="791"/>
      <c r="S9" s="791"/>
      <c r="T9" s="791"/>
      <c r="U9" s="791"/>
      <c r="V9" s="791"/>
      <c r="W9" s="791"/>
      <c r="X9" s="791"/>
      <c r="Y9" s="791"/>
      <c r="Z9" s="791"/>
      <c r="AA9" s="791"/>
      <c r="AB9" s="791"/>
      <c r="AC9" s="791"/>
      <c r="AD9" s="791"/>
      <c r="AE9" s="792"/>
      <c r="AF9" s="793"/>
      <c r="AG9" s="794"/>
      <c r="AH9" s="794"/>
      <c r="AI9" s="794"/>
      <c r="AJ9" s="795"/>
      <c r="AK9" s="820"/>
      <c r="AL9" s="797"/>
      <c r="AM9" s="797"/>
      <c r="AN9" s="797"/>
      <c r="AO9" s="797"/>
      <c r="AP9" s="797"/>
      <c r="AQ9" s="797"/>
      <c r="AR9" s="797"/>
      <c r="AS9" s="797"/>
      <c r="AT9" s="797"/>
      <c r="AU9" s="799"/>
      <c r="AV9" s="799"/>
      <c r="AW9" s="799"/>
      <c r="AX9" s="799"/>
      <c r="AY9" s="800"/>
      <c r="AZ9" s="308"/>
      <c r="BA9" s="308"/>
      <c r="BB9" s="308"/>
      <c r="BC9" s="308"/>
      <c r="BD9" s="308"/>
      <c r="BE9" s="309"/>
      <c r="BF9" s="309"/>
      <c r="BG9" s="309"/>
      <c r="BH9" s="309"/>
      <c r="BI9" s="309"/>
      <c r="BJ9" s="309"/>
      <c r="BK9" s="309"/>
      <c r="BL9" s="309"/>
      <c r="BM9" s="309"/>
      <c r="BN9" s="309"/>
      <c r="BO9" s="309"/>
      <c r="BP9" s="309"/>
      <c r="BQ9" s="318">
        <v>3</v>
      </c>
      <c r="BR9" s="319"/>
      <c r="BS9" s="801"/>
      <c r="BT9" s="802"/>
      <c r="BU9" s="802"/>
      <c r="BV9" s="802"/>
      <c r="BW9" s="802"/>
      <c r="BX9" s="802"/>
      <c r="BY9" s="802"/>
      <c r="BZ9" s="802"/>
      <c r="CA9" s="802"/>
      <c r="CB9" s="802"/>
      <c r="CC9" s="802"/>
      <c r="CD9" s="802"/>
      <c r="CE9" s="802"/>
      <c r="CF9" s="802"/>
      <c r="CG9" s="803"/>
      <c r="CH9" s="814"/>
      <c r="CI9" s="815"/>
      <c r="CJ9" s="815"/>
      <c r="CK9" s="815"/>
      <c r="CL9" s="816"/>
      <c r="CM9" s="814"/>
      <c r="CN9" s="815"/>
      <c r="CO9" s="815"/>
      <c r="CP9" s="815"/>
      <c r="CQ9" s="816"/>
      <c r="CR9" s="814"/>
      <c r="CS9" s="815"/>
      <c r="CT9" s="815"/>
      <c r="CU9" s="815"/>
      <c r="CV9" s="816"/>
      <c r="CW9" s="814"/>
      <c r="CX9" s="815"/>
      <c r="CY9" s="815"/>
      <c r="CZ9" s="815"/>
      <c r="DA9" s="816"/>
      <c r="DB9" s="814"/>
      <c r="DC9" s="815"/>
      <c r="DD9" s="815"/>
      <c r="DE9" s="815"/>
      <c r="DF9" s="816"/>
      <c r="DG9" s="814"/>
      <c r="DH9" s="815"/>
      <c r="DI9" s="815"/>
      <c r="DJ9" s="815"/>
      <c r="DK9" s="816"/>
      <c r="DL9" s="814"/>
      <c r="DM9" s="815"/>
      <c r="DN9" s="815"/>
      <c r="DO9" s="815"/>
      <c r="DP9" s="816"/>
      <c r="DQ9" s="814"/>
      <c r="DR9" s="815"/>
      <c r="DS9" s="815"/>
      <c r="DT9" s="815"/>
      <c r="DU9" s="816"/>
      <c r="DV9" s="817"/>
      <c r="DW9" s="818"/>
      <c r="DX9" s="818"/>
      <c r="DY9" s="818"/>
      <c r="DZ9" s="819"/>
      <c r="EA9" s="310"/>
    </row>
    <row r="10" spans="1:131" s="311" customFormat="1" ht="26.25" customHeight="1" x14ac:dyDescent="0.15">
      <c r="A10" s="317">
        <v>4</v>
      </c>
      <c r="B10" s="787"/>
      <c r="C10" s="788"/>
      <c r="D10" s="788"/>
      <c r="E10" s="788"/>
      <c r="F10" s="788"/>
      <c r="G10" s="788"/>
      <c r="H10" s="788"/>
      <c r="I10" s="788"/>
      <c r="J10" s="788"/>
      <c r="K10" s="788"/>
      <c r="L10" s="788"/>
      <c r="M10" s="788"/>
      <c r="N10" s="788"/>
      <c r="O10" s="788"/>
      <c r="P10" s="789"/>
      <c r="Q10" s="790"/>
      <c r="R10" s="791"/>
      <c r="S10" s="791"/>
      <c r="T10" s="791"/>
      <c r="U10" s="791"/>
      <c r="V10" s="791"/>
      <c r="W10" s="791"/>
      <c r="X10" s="791"/>
      <c r="Y10" s="791"/>
      <c r="Z10" s="791"/>
      <c r="AA10" s="791"/>
      <c r="AB10" s="791"/>
      <c r="AC10" s="791"/>
      <c r="AD10" s="791"/>
      <c r="AE10" s="792"/>
      <c r="AF10" s="793"/>
      <c r="AG10" s="794"/>
      <c r="AH10" s="794"/>
      <c r="AI10" s="794"/>
      <c r="AJ10" s="795"/>
      <c r="AK10" s="820"/>
      <c r="AL10" s="797"/>
      <c r="AM10" s="797"/>
      <c r="AN10" s="797"/>
      <c r="AO10" s="797"/>
      <c r="AP10" s="797"/>
      <c r="AQ10" s="797"/>
      <c r="AR10" s="797"/>
      <c r="AS10" s="797"/>
      <c r="AT10" s="797"/>
      <c r="AU10" s="799"/>
      <c r="AV10" s="799"/>
      <c r="AW10" s="799"/>
      <c r="AX10" s="799"/>
      <c r="AY10" s="800"/>
      <c r="AZ10" s="308"/>
      <c r="BA10" s="308"/>
      <c r="BB10" s="308"/>
      <c r="BC10" s="308"/>
      <c r="BD10" s="308"/>
      <c r="BE10" s="309"/>
      <c r="BF10" s="309"/>
      <c r="BG10" s="309"/>
      <c r="BH10" s="309"/>
      <c r="BI10" s="309"/>
      <c r="BJ10" s="309"/>
      <c r="BK10" s="309"/>
      <c r="BL10" s="309"/>
      <c r="BM10" s="309"/>
      <c r="BN10" s="309"/>
      <c r="BO10" s="309"/>
      <c r="BP10" s="309"/>
      <c r="BQ10" s="318">
        <v>4</v>
      </c>
      <c r="BR10" s="319"/>
      <c r="BS10" s="801"/>
      <c r="BT10" s="802"/>
      <c r="BU10" s="802"/>
      <c r="BV10" s="802"/>
      <c r="BW10" s="802"/>
      <c r="BX10" s="802"/>
      <c r="BY10" s="802"/>
      <c r="BZ10" s="802"/>
      <c r="CA10" s="802"/>
      <c r="CB10" s="802"/>
      <c r="CC10" s="802"/>
      <c r="CD10" s="802"/>
      <c r="CE10" s="802"/>
      <c r="CF10" s="802"/>
      <c r="CG10" s="803"/>
      <c r="CH10" s="814"/>
      <c r="CI10" s="815"/>
      <c r="CJ10" s="815"/>
      <c r="CK10" s="815"/>
      <c r="CL10" s="816"/>
      <c r="CM10" s="814"/>
      <c r="CN10" s="815"/>
      <c r="CO10" s="815"/>
      <c r="CP10" s="815"/>
      <c r="CQ10" s="816"/>
      <c r="CR10" s="814"/>
      <c r="CS10" s="815"/>
      <c r="CT10" s="815"/>
      <c r="CU10" s="815"/>
      <c r="CV10" s="816"/>
      <c r="CW10" s="814"/>
      <c r="CX10" s="815"/>
      <c r="CY10" s="815"/>
      <c r="CZ10" s="815"/>
      <c r="DA10" s="816"/>
      <c r="DB10" s="814"/>
      <c r="DC10" s="815"/>
      <c r="DD10" s="815"/>
      <c r="DE10" s="815"/>
      <c r="DF10" s="816"/>
      <c r="DG10" s="814"/>
      <c r="DH10" s="815"/>
      <c r="DI10" s="815"/>
      <c r="DJ10" s="815"/>
      <c r="DK10" s="816"/>
      <c r="DL10" s="814"/>
      <c r="DM10" s="815"/>
      <c r="DN10" s="815"/>
      <c r="DO10" s="815"/>
      <c r="DP10" s="816"/>
      <c r="DQ10" s="814"/>
      <c r="DR10" s="815"/>
      <c r="DS10" s="815"/>
      <c r="DT10" s="815"/>
      <c r="DU10" s="816"/>
      <c r="DV10" s="817"/>
      <c r="DW10" s="818"/>
      <c r="DX10" s="818"/>
      <c r="DY10" s="818"/>
      <c r="DZ10" s="819"/>
      <c r="EA10" s="310"/>
    </row>
    <row r="11" spans="1:131" s="311" customFormat="1" ht="26.25" customHeight="1" x14ac:dyDescent="0.15">
      <c r="A11" s="317">
        <v>5</v>
      </c>
      <c r="B11" s="787"/>
      <c r="C11" s="788"/>
      <c r="D11" s="788"/>
      <c r="E11" s="788"/>
      <c r="F11" s="788"/>
      <c r="G11" s="788"/>
      <c r="H11" s="788"/>
      <c r="I11" s="788"/>
      <c r="J11" s="788"/>
      <c r="K11" s="788"/>
      <c r="L11" s="788"/>
      <c r="M11" s="788"/>
      <c r="N11" s="788"/>
      <c r="O11" s="788"/>
      <c r="P11" s="789"/>
      <c r="Q11" s="790"/>
      <c r="R11" s="791"/>
      <c r="S11" s="791"/>
      <c r="T11" s="791"/>
      <c r="U11" s="791"/>
      <c r="V11" s="791"/>
      <c r="W11" s="791"/>
      <c r="X11" s="791"/>
      <c r="Y11" s="791"/>
      <c r="Z11" s="791"/>
      <c r="AA11" s="791"/>
      <c r="AB11" s="791"/>
      <c r="AC11" s="791"/>
      <c r="AD11" s="791"/>
      <c r="AE11" s="792"/>
      <c r="AF11" s="793"/>
      <c r="AG11" s="794"/>
      <c r="AH11" s="794"/>
      <c r="AI11" s="794"/>
      <c r="AJ11" s="795"/>
      <c r="AK11" s="820"/>
      <c r="AL11" s="797"/>
      <c r="AM11" s="797"/>
      <c r="AN11" s="797"/>
      <c r="AO11" s="797"/>
      <c r="AP11" s="797"/>
      <c r="AQ11" s="797"/>
      <c r="AR11" s="797"/>
      <c r="AS11" s="797"/>
      <c r="AT11" s="797"/>
      <c r="AU11" s="799"/>
      <c r="AV11" s="799"/>
      <c r="AW11" s="799"/>
      <c r="AX11" s="799"/>
      <c r="AY11" s="800"/>
      <c r="AZ11" s="308"/>
      <c r="BA11" s="308"/>
      <c r="BB11" s="308"/>
      <c r="BC11" s="308"/>
      <c r="BD11" s="308"/>
      <c r="BE11" s="309"/>
      <c r="BF11" s="309"/>
      <c r="BG11" s="309"/>
      <c r="BH11" s="309"/>
      <c r="BI11" s="309"/>
      <c r="BJ11" s="309"/>
      <c r="BK11" s="309"/>
      <c r="BL11" s="309"/>
      <c r="BM11" s="309"/>
      <c r="BN11" s="309"/>
      <c r="BO11" s="309"/>
      <c r="BP11" s="309"/>
      <c r="BQ11" s="318">
        <v>5</v>
      </c>
      <c r="BR11" s="319"/>
      <c r="BS11" s="801"/>
      <c r="BT11" s="802"/>
      <c r="BU11" s="802"/>
      <c r="BV11" s="802"/>
      <c r="BW11" s="802"/>
      <c r="BX11" s="802"/>
      <c r="BY11" s="802"/>
      <c r="BZ11" s="802"/>
      <c r="CA11" s="802"/>
      <c r="CB11" s="802"/>
      <c r="CC11" s="802"/>
      <c r="CD11" s="802"/>
      <c r="CE11" s="802"/>
      <c r="CF11" s="802"/>
      <c r="CG11" s="803"/>
      <c r="CH11" s="814"/>
      <c r="CI11" s="815"/>
      <c r="CJ11" s="815"/>
      <c r="CK11" s="815"/>
      <c r="CL11" s="816"/>
      <c r="CM11" s="814"/>
      <c r="CN11" s="815"/>
      <c r="CO11" s="815"/>
      <c r="CP11" s="815"/>
      <c r="CQ11" s="816"/>
      <c r="CR11" s="814"/>
      <c r="CS11" s="815"/>
      <c r="CT11" s="815"/>
      <c r="CU11" s="815"/>
      <c r="CV11" s="816"/>
      <c r="CW11" s="814"/>
      <c r="CX11" s="815"/>
      <c r="CY11" s="815"/>
      <c r="CZ11" s="815"/>
      <c r="DA11" s="816"/>
      <c r="DB11" s="814"/>
      <c r="DC11" s="815"/>
      <c r="DD11" s="815"/>
      <c r="DE11" s="815"/>
      <c r="DF11" s="816"/>
      <c r="DG11" s="814"/>
      <c r="DH11" s="815"/>
      <c r="DI11" s="815"/>
      <c r="DJ11" s="815"/>
      <c r="DK11" s="816"/>
      <c r="DL11" s="814"/>
      <c r="DM11" s="815"/>
      <c r="DN11" s="815"/>
      <c r="DO11" s="815"/>
      <c r="DP11" s="816"/>
      <c r="DQ11" s="814"/>
      <c r="DR11" s="815"/>
      <c r="DS11" s="815"/>
      <c r="DT11" s="815"/>
      <c r="DU11" s="816"/>
      <c r="DV11" s="817"/>
      <c r="DW11" s="818"/>
      <c r="DX11" s="818"/>
      <c r="DY11" s="818"/>
      <c r="DZ11" s="819"/>
      <c r="EA11" s="310"/>
    </row>
    <row r="12" spans="1:131" s="311" customFormat="1" ht="26.25" customHeight="1" x14ac:dyDescent="0.15">
      <c r="A12" s="317">
        <v>6</v>
      </c>
      <c r="B12" s="787"/>
      <c r="C12" s="788"/>
      <c r="D12" s="788"/>
      <c r="E12" s="788"/>
      <c r="F12" s="788"/>
      <c r="G12" s="788"/>
      <c r="H12" s="788"/>
      <c r="I12" s="788"/>
      <c r="J12" s="788"/>
      <c r="K12" s="788"/>
      <c r="L12" s="788"/>
      <c r="M12" s="788"/>
      <c r="N12" s="788"/>
      <c r="O12" s="788"/>
      <c r="P12" s="789"/>
      <c r="Q12" s="790"/>
      <c r="R12" s="791"/>
      <c r="S12" s="791"/>
      <c r="T12" s="791"/>
      <c r="U12" s="791"/>
      <c r="V12" s="791"/>
      <c r="W12" s="791"/>
      <c r="X12" s="791"/>
      <c r="Y12" s="791"/>
      <c r="Z12" s="791"/>
      <c r="AA12" s="791"/>
      <c r="AB12" s="791"/>
      <c r="AC12" s="791"/>
      <c r="AD12" s="791"/>
      <c r="AE12" s="792"/>
      <c r="AF12" s="793"/>
      <c r="AG12" s="794"/>
      <c r="AH12" s="794"/>
      <c r="AI12" s="794"/>
      <c r="AJ12" s="795"/>
      <c r="AK12" s="820"/>
      <c r="AL12" s="797"/>
      <c r="AM12" s="797"/>
      <c r="AN12" s="797"/>
      <c r="AO12" s="797"/>
      <c r="AP12" s="797"/>
      <c r="AQ12" s="797"/>
      <c r="AR12" s="797"/>
      <c r="AS12" s="797"/>
      <c r="AT12" s="797"/>
      <c r="AU12" s="799"/>
      <c r="AV12" s="799"/>
      <c r="AW12" s="799"/>
      <c r="AX12" s="799"/>
      <c r="AY12" s="800"/>
      <c r="AZ12" s="308"/>
      <c r="BA12" s="308"/>
      <c r="BB12" s="308"/>
      <c r="BC12" s="308"/>
      <c r="BD12" s="308"/>
      <c r="BE12" s="309"/>
      <c r="BF12" s="309"/>
      <c r="BG12" s="309"/>
      <c r="BH12" s="309"/>
      <c r="BI12" s="309"/>
      <c r="BJ12" s="309"/>
      <c r="BK12" s="309"/>
      <c r="BL12" s="309"/>
      <c r="BM12" s="309"/>
      <c r="BN12" s="309"/>
      <c r="BO12" s="309"/>
      <c r="BP12" s="309"/>
      <c r="BQ12" s="318">
        <v>6</v>
      </c>
      <c r="BR12" s="319"/>
      <c r="BS12" s="801"/>
      <c r="BT12" s="802"/>
      <c r="BU12" s="802"/>
      <c r="BV12" s="802"/>
      <c r="BW12" s="802"/>
      <c r="BX12" s="802"/>
      <c r="BY12" s="802"/>
      <c r="BZ12" s="802"/>
      <c r="CA12" s="802"/>
      <c r="CB12" s="802"/>
      <c r="CC12" s="802"/>
      <c r="CD12" s="802"/>
      <c r="CE12" s="802"/>
      <c r="CF12" s="802"/>
      <c r="CG12" s="803"/>
      <c r="CH12" s="814"/>
      <c r="CI12" s="815"/>
      <c r="CJ12" s="815"/>
      <c r="CK12" s="815"/>
      <c r="CL12" s="816"/>
      <c r="CM12" s="814"/>
      <c r="CN12" s="815"/>
      <c r="CO12" s="815"/>
      <c r="CP12" s="815"/>
      <c r="CQ12" s="816"/>
      <c r="CR12" s="814"/>
      <c r="CS12" s="815"/>
      <c r="CT12" s="815"/>
      <c r="CU12" s="815"/>
      <c r="CV12" s="816"/>
      <c r="CW12" s="814"/>
      <c r="CX12" s="815"/>
      <c r="CY12" s="815"/>
      <c r="CZ12" s="815"/>
      <c r="DA12" s="816"/>
      <c r="DB12" s="814"/>
      <c r="DC12" s="815"/>
      <c r="DD12" s="815"/>
      <c r="DE12" s="815"/>
      <c r="DF12" s="816"/>
      <c r="DG12" s="814"/>
      <c r="DH12" s="815"/>
      <c r="DI12" s="815"/>
      <c r="DJ12" s="815"/>
      <c r="DK12" s="816"/>
      <c r="DL12" s="814"/>
      <c r="DM12" s="815"/>
      <c r="DN12" s="815"/>
      <c r="DO12" s="815"/>
      <c r="DP12" s="816"/>
      <c r="DQ12" s="814"/>
      <c r="DR12" s="815"/>
      <c r="DS12" s="815"/>
      <c r="DT12" s="815"/>
      <c r="DU12" s="816"/>
      <c r="DV12" s="817"/>
      <c r="DW12" s="818"/>
      <c r="DX12" s="818"/>
      <c r="DY12" s="818"/>
      <c r="DZ12" s="819"/>
      <c r="EA12" s="310"/>
    </row>
    <row r="13" spans="1:131" s="311" customFormat="1" ht="26.25" customHeight="1" x14ac:dyDescent="0.15">
      <c r="A13" s="317">
        <v>7</v>
      </c>
      <c r="B13" s="787"/>
      <c r="C13" s="788"/>
      <c r="D13" s="788"/>
      <c r="E13" s="788"/>
      <c r="F13" s="788"/>
      <c r="G13" s="788"/>
      <c r="H13" s="788"/>
      <c r="I13" s="788"/>
      <c r="J13" s="788"/>
      <c r="K13" s="788"/>
      <c r="L13" s="788"/>
      <c r="M13" s="788"/>
      <c r="N13" s="788"/>
      <c r="O13" s="788"/>
      <c r="P13" s="789"/>
      <c r="Q13" s="790"/>
      <c r="R13" s="791"/>
      <c r="S13" s="791"/>
      <c r="T13" s="791"/>
      <c r="U13" s="791"/>
      <c r="V13" s="791"/>
      <c r="W13" s="791"/>
      <c r="X13" s="791"/>
      <c r="Y13" s="791"/>
      <c r="Z13" s="791"/>
      <c r="AA13" s="791"/>
      <c r="AB13" s="791"/>
      <c r="AC13" s="791"/>
      <c r="AD13" s="791"/>
      <c r="AE13" s="792"/>
      <c r="AF13" s="793"/>
      <c r="AG13" s="794"/>
      <c r="AH13" s="794"/>
      <c r="AI13" s="794"/>
      <c r="AJ13" s="795"/>
      <c r="AK13" s="820"/>
      <c r="AL13" s="797"/>
      <c r="AM13" s="797"/>
      <c r="AN13" s="797"/>
      <c r="AO13" s="797"/>
      <c r="AP13" s="797"/>
      <c r="AQ13" s="797"/>
      <c r="AR13" s="797"/>
      <c r="AS13" s="797"/>
      <c r="AT13" s="797"/>
      <c r="AU13" s="799"/>
      <c r="AV13" s="799"/>
      <c r="AW13" s="799"/>
      <c r="AX13" s="799"/>
      <c r="AY13" s="800"/>
      <c r="AZ13" s="308"/>
      <c r="BA13" s="308"/>
      <c r="BB13" s="308"/>
      <c r="BC13" s="308"/>
      <c r="BD13" s="308"/>
      <c r="BE13" s="309"/>
      <c r="BF13" s="309"/>
      <c r="BG13" s="309"/>
      <c r="BH13" s="309"/>
      <c r="BI13" s="309"/>
      <c r="BJ13" s="309"/>
      <c r="BK13" s="309"/>
      <c r="BL13" s="309"/>
      <c r="BM13" s="309"/>
      <c r="BN13" s="309"/>
      <c r="BO13" s="309"/>
      <c r="BP13" s="309"/>
      <c r="BQ13" s="318">
        <v>7</v>
      </c>
      <c r="BR13" s="319"/>
      <c r="BS13" s="801"/>
      <c r="BT13" s="802"/>
      <c r="BU13" s="802"/>
      <c r="BV13" s="802"/>
      <c r="BW13" s="802"/>
      <c r="BX13" s="802"/>
      <c r="BY13" s="802"/>
      <c r="BZ13" s="802"/>
      <c r="CA13" s="802"/>
      <c r="CB13" s="802"/>
      <c r="CC13" s="802"/>
      <c r="CD13" s="802"/>
      <c r="CE13" s="802"/>
      <c r="CF13" s="802"/>
      <c r="CG13" s="803"/>
      <c r="CH13" s="814"/>
      <c r="CI13" s="815"/>
      <c r="CJ13" s="815"/>
      <c r="CK13" s="815"/>
      <c r="CL13" s="816"/>
      <c r="CM13" s="814"/>
      <c r="CN13" s="815"/>
      <c r="CO13" s="815"/>
      <c r="CP13" s="815"/>
      <c r="CQ13" s="816"/>
      <c r="CR13" s="814"/>
      <c r="CS13" s="815"/>
      <c r="CT13" s="815"/>
      <c r="CU13" s="815"/>
      <c r="CV13" s="816"/>
      <c r="CW13" s="814"/>
      <c r="CX13" s="815"/>
      <c r="CY13" s="815"/>
      <c r="CZ13" s="815"/>
      <c r="DA13" s="816"/>
      <c r="DB13" s="814"/>
      <c r="DC13" s="815"/>
      <c r="DD13" s="815"/>
      <c r="DE13" s="815"/>
      <c r="DF13" s="816"/>
      <c r="DG13" s="814"/>
      <c r="DH13" s="815"/>
      <c r="DI13" s="815"/>
      <c r="DJ13" s="815"/>
      <c r="DK13" s="816"/>
      <c r="DL13" s="814"/>
      <c r="DM13" s="815"/>
      <c r="DN13" s="815"/>
      <c r="DO13" s="815"/>
      <c r="DP13" s="816"/>
      <c r="DQ13" s="814"/>
      <c r="DR13" s="815"/>
      <c r="DS13" s="815"/>
      <c r="DT13" s="815"/>
      <c r="DU13" s="816"/>
      <c r="DV13" s="817"/>
      <c r="DW13" s="818"/>
      <c r="DX13" s="818"/>
      <c r="DY13" s="818"/>
      <c r="DZ13" s="819"/>
      <c r="EA13" s="310"/>
    </row>
    <row r="14" spans="1:131" s="311" customFormat="1" ht="26.25" customHeight="1" x14ac:dyDescent="0.15">
      <c r="A14" s="317">
        <v>8</v>
      </c>
      <c r="B14" s="787"/>
      <c r="C14" s="788"/>
      <c r="D14" s="788"/>
      <c r="E14" s="788"/>
      <c r="F14" s="788"/>
      <c r="G14" s="788"/>
      <c r="H14" s="788"/>
      <c r="I14" s="788"/>
      <c r="J14" s="788"/>
      <c r="K14" s="788"/>
      <c r="L14" s="788"/>
      <c r="M14" s="788"/>
      <c r="N14" s="788"/>
      <c r="O14" s="788"/>
      <c r="P14" s="789"/>
      <c r="Q14" s="790"/>
      <c r="R14" s="791"/>
      <c r="S14" s="791"/>
      <c r="T14" s="791"/>
      <c r="U14" s="791"/>
      <c r="V14" s="791"/>
      <c r="W14" s="791"/>
      <c r="X14" s="791"/>
      <c r="Y14" s="791"/>
      <c r="Z14" s="791"/>
      <c r="AA14" s="791"/>
      <c r="AB14" s="791"/>
      <c r="AC14" s="791"/>
      <c r="AD14" s="791"/>
      <c r="AE14" s="792"/>
      <c r="AF14" s="793"/>
      <c r="AG14" s="794"/>
      <c r="AH14" s="794"/>
      <c r="AI14" s="794"/>
      <c r="AJ14" s="795"/>
      <c r="AK14" s="820"/>
      <c r="AL14" s="797"/>
      <c r="AM14" s="797"/>
      <c r="AN14" s="797"/>
      <c r="AO14" s="797"/>
      <c r="AP14" s="797"/>
      <c r="AQ14" s="797"/>
      <c r="AR14" s="797"/>
      <c r="AS14" s="797"/>
      <c r="AT14" s="797"/>
      <c r="AU14" s="799"/>
      <c r="AV14" s="799"/>
      <c r="AW14" s="799"/>
      <c r="AX14" s="799"/>
      <c r="AY14" s="800"/>
      <c r="AZ14" s="308"/>
      <c r="BA14" s="308"/>
      <c r="BB14" s="308"/>
      <c r="BC14" s="308"/>
      <c r="BD14" s="308"/>
      <c r="BE14" s="309"/>
      <c r="BF14" s="309"/>
      <c r="BG14" s="309"/>
      <c r="BH14" s="309"/>
      <c r="BI14" s="309"/>
      <c r="BJ14" s="309"/>
      <c r="BK14" s="309"/>
      <c r="BL14" s="309"/>
      <c r="BM14" s="309"/>
      <c r="BN14" s="309"/>
      <c r="BO14" s="309"/>
      <c r="BP14" s="309"/>
      <c r="BQ14" s="318">
        <v>8</v>
      </c>
      <c r="BR14" s="319"/>
      <c r="BS14" s="801"/>
      <c r="BT14" s="802"/>
      <c r="BU14" s="802"/>
      <c r="BV14" s="802"/>
      <c r="BW14" s="802"/>
      <c r="BX14" s="802"/>
      <c r="BY14" s="802"/>
      <c r="BZ14" s="802"/>
      <c r="CA14" s="802"/>
      <c r="CB14" s="802"/>
      <c r="CC14" s="802"/>
      <c r="CD14" s="802"/>
      <c r="CE14" s="802"/>
      <c r="CF14" s="802"/>
      <c r="CG14" s="803"/>
      <c r="CH14" s="814"/>
      <c r="CI14" s="815"/>
      <c r="CJ14" s="815"/>
      <c r="CK14" s="815"/>
      <c r="CL14" s="816"/>
      <c r="CM14" s="814"/>
      <c r="CN14" s="815"/>
      <c r="CO14" s="815"/>
      <c r="CP14" s="815"/>
      <c r="CQ14" s="816"/>
      <c r="CR14" s="814"/>
      <c r="CS14" s="815"/>
      <c r="CT14" s="815"/>
      <c r="CU14" s="815"/>
      <c r="CV14" s="816"/>
      <c r="CW14" s="814"/>
      <c r="CX14" s="815"/>
      <c r="CY14" s="815"/>
      <c r="CZ14" s="815"/>
      <c r="DA14" s="816"/>
      <c r="DB14" s="814"/>
      <c r="DC14" s="815"/>
      <c r="DD14" s="815"/>
      <c r="DE14" s="815"/>
      <c r="DF14" s="816"/>
      <c r="DG14" s="814"/>
      <c r="DH14" s="815"/>
      <c r="DI14" s="815"/>
      <c r="DJ14" s="815"/>
      <c r="DK14" s="816"/>
      <c r="DL14" s="814"/>
      <c r="DM14" s="815"/>
      <c r="DN14" s="815"/>
      <c r="DO14" s="815"/>
      <c r="DP14" s="816"/>
      <c r="DQ14" s="814"/>
      <c r="DR14" s="815"/>
      <c r="DS14" s="815"/>
      <c r="DT14" s="815"/>
      <c r="DU14" s="816"/>
      <c r="DV14" s="817"/>
      <c r="DW14" s="818"/>
      <c r="DX14" s="818"/>
      <c r="DY14" s="818"/>
      <c r="DZ14" s="819"/>
      <c r="EA14" s="310"/>
    </row>
    <row r="15" spans="1:131" s="311" customFormat="1" ht="26.25" customHeight="1" x14ac:dyDescent="0.15">
      <c r="A15" s="317">
        <v>9</v>
      </c>
      <c r="B15" s="787"/>
      <c r="C15" s="788"/>
      <c r="D15" s="788"/>
      <c r="E15" s="788"/>
      <c r="F15" s="788"/>
      <c r="G15" s="788"/>
      <c r="H15" s="788"/>
      <c r="I15" s="788"/>
      <c r="J15" s="788"/>
      <c r="K15" s="788"/>
      <c r="L15" s="788"/>
      <c r="M15" s="788"/>
      <c r="N15" s="788"/>
      <c r="O15" s="788"/>
      <c r="P15" s="789"/>
      <c r="Q15" s="790"/>
      <c r="R15" s="791"/>
      <c r="S15" s="791"/>
      <c r="T15" s="791"/>
      <c r="U15" s="791"/>
      <c r="V15" s="791"/>
      <c r="W15" s="791"/>
      <c r="X15" s="791"/>
      <c r="Y15" s="791"/>
      <c r="Z15" s="791"/>
      <c r="AA15" s="791"/>
      <c r="AB15" s="791"/>
      <c r="AC15" s="791"/>
      <c r="AD15" s="791"/>
      <c r="AE15" s="792"/>
      <c r="AF15" s="793"/>
      <c r="AG15" s="794"/>
      <c r="AH15" s="794"/>
      <c r="AI15" s="794"/>
      <c r="AJ15" s="795"/>
      <c r="AK15" s="820"/>
      <c r="AL15" s="797"/>
      <c r="AM15" s="797"/>
      <c r="AN15" s="797"/>
      <c r="AO15" s="797"/>
      <c r="AP15" s="797"/>
      <c r="AQ15" s="797"/>
      <c r="AR15" s="797"/>
      <c r="AS15" s="797"/>
      <c r="AT15" s="797"/>
      <c r="AU15" s="799"/>
      <c r="AV15" s="799"/>
      <c r="AW15" s="799"/>
      <c r="AX15" s="799"/>
      <c r="AY15" s="800"/>
      <c r="AZ15" s="308"/>
      <c r="BA15" s="308"/>
      <c r="BB15" s="308"/>
      <c r="BC15" s="308"/>
      <c r="BD15" s="308"/>
      <c r="BE15" s="309"/>
      <c r="BF15" s="309"/>
      <c r="BG15" s="309"/>
      <c r="BH15" s="309"/>
      <c r="BI15" s="309"/>
      <c r="BJ15" s="309"/>
      <c r="BK15" s="309"/>
      <c r="BL15" s="309"/>
      <c r="BM15" s="309"/>
      <c r="BN15" s="309"/>
      <c r="BO15" s="309"/>
      <c r="BP15" s="309"/>
      <c r="BQ15" s="318">
        <v>9</v>
      </c>
      <c r="BR15" s="319"/>
      <c r="BS15" s="801"/>
      <c r="BT15" s="802"/>
      <c r="BU15" s="802"/>
      <c r="BV15" s="802"/>
      <c r="BW15" s="802"/>
      <c r="BX15" s="802"/>
      <c r="BY15" s="802"/>
      <c r="BZ15" s="802"/>
      <c r="CA15" s="802"/>
      <c r="CB15" s="802"/>
      <c r="CC15" s="802"/>
      <c r="CD15" s="802"/>
      <c r="CE15" s="802"/>
      <c r="CF15" s="802"/>
      <c r="CG15" s="803"/>
      <c r="CH15" s="814"/>
      <c r="CI15" s="815"/>
      <c r="CJ15" s="815"/>
      <c r="CK15" s="815"/>
      <c r="CL15" s="816"/>
      <c r="CM15" s="814"/>
      <c r="CN15" s="815"/>
      <c r="CO15" s="815"/>
      <c r="CP15" s="815"/>
      <c r="CQ15" s="816"/>
      <c r="CR15" s="814"/>
      <c r="CS15" s="815"/>
      <c r="CT15" s="815"/>
      <c r="CU15" s="815"/>
      <c r="CV15" s="816"/>
      <c r="CW15" s="814"/>
      <c r="CX15" s="815"/>
      <c r="CY15" s="815"/>
      <c r="CZ15" s="815"/>
      <c r="DA15" s="816"/>
      <c r="DB15" s="814"/>
      <c r="DC15" s="815"/>
      <c r="DD15" s="815"/>
      <c r="DE15" s="815"/>
      <c r="DF15" s="816"/>
      <c r="DG15" s="814"/>
      <c r="DH15" s="815"/>
      <c r="DI15" s="815"/>
      <c r="DJ15" s="815"/>
      <c r="DK15" s="816"/>
      <c r="DL15" s="814"/>
      <c r="DM15" s="815"/>
      <c r="DN15" s="815"/>
      <c r="DO15" s="815"/>
      <c r="DP15" s="816"/>
      <c r="DQ15" s="814"/>
      <c r="DR15" s="815"/>
      <c r="DS15" s="815"/>
      <c r="DT15" s="815"/>
      <c r="DU15" s="816"/>
      <c r="DV15" s="817"/>
      <c r="DW15" s="818"/>
      <c r="DX15" s="818"/>
      <c r="DY15" s="818"/>
      <c r="DZ15" s="819"/>
      <c r="EA15" s="310"/>
    </row>
    <row r="16" spans="1:131" s="311" customFormat="1" ht="26.25" customHeight="1" x14ac:dyDescent="0.15">
      <c r="A16" s="317">
        <v>10</v>
      </c>
      <c r="B16" s="787"/>
      <c r="C16" s="788"/>
      <c r="D16" s="788"/>
      <c r="E16" s="788"/>
      <c r="F16" s="788"/>
      <c r="G16" s="788"/>
      <c r="H16" s="788"/>
      <c r="I16" s="788"/>
      <c r="J16" s="788"/>
      <c r="K16" s="788"/>
      <c r="L16" s="788"/>
      <c r="M16" s="788"/>
      <c r="N16" s="788"/>
      <c r="O16" s="788"/>
      <c r="P16" s="789"/>
      <c r="Q16" s="790"/>
      <c r="R16" s="791"/>
      <c r="S16" s="791"/>
      <c r="T16" s="791"/>
      <c r="U16" s="791"/>
      <c r="V16" s="791"/>
      <c r="W16" s="791"/>
      <c r="X16" s="791"/>
      <c r="Y16" s="791"/>
      <c r="Z16" s="791"/>
      <c r="AA16" s="791"/>
      <c r="AB16" s="791"/>
      <c r="AC16" s="791"/>
      <c r="AD16" s="791"/>
      <c r="AE16" s="792"/>
      <c r="AF16" s="793"/>
      <c r="AG16" s="794"/>
      <c r="AH16" s="794"/>
      <c r="AI16" s="794"/>
      <c r="AJ16" s="795"/>
      <c r="AK16" s="820"/>
      <c r="AL16" s="797"/>
      <c r="AM16" s="797"/>
      <c r="AN16" s="797"/>
      <c r="AO16" s="797"/>
      <c r="AP16" s="797"/>
      <c r="AQ16" s="797"/>
      <c r="AR16" s="797"/>
      <c r="AS16" s="797"/>
      <c r="AT16" s="797"/>
      <c r="AU16" s="799"/>
      <c r="AV16" s="799"/>
      <c r="AW16" s="799"/>
      <c r="AX16" s="799"/>
      <c r="AY16" s="800"/>
      <c r="AZ16" s="308"/>
      <c r="BA16" s="308"/>
      <c r="BB16" s="308"/>
      <c r="BC16" s="308"/>
      <c r="BD16" s="308"/>
      <c r="BE16" s="309"/>
      <c r="BF16" s="309"/>
      <c r="BG16" s="309"/>
      <c r="BH16" s="309"/>
      <c r="BI16" s="309"/>
      <c r="BJ16" s="309"/>
      <c r="BK16" s="309"/>
      <c r="BL16" s="309"/>
      <c r="BM16" s="309"/>
      <c r="BN16" s="309"/>
      <c r="BO16" s="309"/>
      <c r="BP16" s="309"/>
      <c r="BQ16" s="318">
        <v>10</v>
      </c>
      <c r="BR16" s="319"/>
      <c r="BS16" s="801"/>
      <c r="BT16" s="802"/>
      <c r="BU16" s="802"/>
      <c r="BV16" s="802"/>
      <c r="BW16" s="802"/>
      <c r="BX16" s="802"/>
      <c r="BY16" s="802"/>
      <c r="BZ16" s="802"/>
      <c r="CA16" s="802"/>
      <c r="CB16" s="802"/>
      <c r="CC16" s="802"/>
      <c r="CD16" s="802"/>
      <c r="CE16" s="802"/>
      <c r="CF16" s="802"/>
      <c r="CG16" s="803"/>
      <c r="CH16" s="814"/>
      <c r="CI16" s="815"/>
      <c r="CJ16" s="815"/>
      <c r="CK16" s="815"/>
      <c r="CL16" s="816"/>
      <c r="CM16" s="814"/>
      <c r="CN16" s="815"/>
      <c r="CO16" s="815"/>
      <c r="CP16" s="815"/>
      <c r="CQ16" s="816"/>
      <c r="CR16" s="814"/>
      <c r="CS16" s="815"/>
      <c r="CT16" s="815"/>
      <c r="CU16" s="815"/>
      <c r="CV16" s="816"/>
      <c r="CW16" s="814"/>
      <c r="CX16" s="815"/>
      <c r="CY16" s="815"/>
      <c r="CZ16" s="815"/>
      <c r="DA16" s="816"/>
      <c r="DB16" s="814"/>
      <c r="DC16" s="815"/>
      <c r="DD16" s="815"/>
      <c r="DE16" s="815"/>
      <c r="DF16" s="816"/>
      <c r="DG16" s="814"/>
      <c r="DH16" s="815"/>
      <c r="DI16" s="815"/>
      <c r="DJ16" s="815"/>
      <c r="DK16" s="816"/>
      <c r="DL16" s="814"/>
      <c r="DM16" s="815"/>
      <c r="DN16" s="815"/>
      <c r="DO16" s="815"/>
      <c r="DP16" s="816"/>
      <c r="DQ16" s="814"/>
      <c r="DR16" s="815"/>
      <c r="DS16" s="815"/>
      <c r="DT16" s="815"/>
      <c r="DU16" s="816"/>
      <c r="DV16" s="817"/>
      <c r="DW16" s="818"/>
      <c r="DX16" s="818"/>
      <c r="DY16" s="818"/>
      <c r="DZ16" s="819"/>
      <c r="EA16" s="310"/>
    </row>
    <row r="17" spans="1:131" s="311" customFormat="1" ht="26.25" customHeight="1" x14ac:dyDescent="0.15">
      <c r="A17" s="317">
        <v>11</v>
      </c>
      <c r="B17" s="787"/>
      <c r="C17" s="788"/>
      <c r="D17" s="788"/>
      <c r="E17" s="788"/>
      <c r="F17" s="788"/>
      <c r="G17" s="788"/>
      <c r="H17" s="788"/>
      <c r="I17" s="788"/>
      <c r="J17" s="788"/>
      <c r="K17" s="788"/>
      <c r="L17" s="788"/>
      <c r="M17" s="788"/>
      <c r="N17" s="788"/>
      <c r="O17" s="788"/>
      <c r="P17" s="789"/>
      <c r="Q17" s="790"/>
      <c r="R17" s="791"/>
      <c r="S17" s="791"/>
      <c r="T17" s="791"/>
      <c r="U17" s="791"/>
      <c r="V17" s="791"/>
      <c r="W17" s="791"/>
      <c r="X17" s="791"/>
      <c r="Y17" s="791"/>
      <c r="Z17" s="791"/>
      <c r="AA17" s="791"/>
      <c r="AB17" s="791"/>
      <c r="AC17" s="791"/>
      <c r="AD17" s="791"/>
      <c r="AE17" s="792"/>
      <c r="AF17" s="793"/>
      <c r="AG17" s="794"/>
      <c r="AH17" s="794"/>
      <c r="AI17" s="794"/>
      <c r="AJ17" s="795"/>
      <c r="AK17" s="820"/>
      <c r="AL17" s="797"/>
      <c r="AM17" s="797"/>
      <c r="AN17" s="797"/>
      <c r="AO17" s="797"/>
      <c r="AP17" s="797"/>
      <c r="AQ17" s="797"/>
      <c r="AR17" s="797"/>
      <c r="AS17" s="797"/>
      <c r="AT17" s="797"/>
      <c r="AU17" s="799"/>
      <c r="AV17" s="799"/>
      <c r="AW17" s="799"/>
      <c r="AX17" s="799"/>
      <c r="AY17" s="800"/>
      <c r="AZ17" s="308"/>
      <c r="BA17" s="308"/>
      <c r="BB17" s="308"/>
      <c r="BC17" s="308"/>
      <c r="BD17" s="308"/>
      <c r="BE17" s="309"/>
      <c r="BF17" s="309"/>
      <c r="BG17" s="309"/>
      <c r="BH17" s="309"/>
      <c r="BI17" s="309"/>
      <c r="BJ17" s="309"/>
      <c r="BK17" s="309"/>
      <c r="BL17" s="309"/>
      <c r="BM17" s="309"/>
      <c r="BN17" s="309"/>
      <c r="BO17" s="309"/>
      <c r="BP17" s="309"/>
      <c r="BQ17" s="318">
        <v>11</v>
      </c>
      <c r="BR17" s="319"/>
      <c r="BS17" s="801"/>
      <c r="BT17" s="802"/>
      <c r="BU17" s="802"/>
      <c r="BV17" s="802"/>
      <c r="BW17" s="802"/>
      <c r="BX17" s="802"/>
      <c r="BY17" s="802"/>
      <c r="BZ17" s="802"/>
      <c r="CA17" s="802"/>
      <c r="CB17" s="802"/>
      <c r="CC17" s="802"/>
      <c r="CD17" s="802"/>
      <c r="CE17" s="802"/>
      <c r="CF17" s="802"/>
      <c r="CG17" s="803"/>
      <c r="CH17" s="814"/>
      <c r="CI17" s="815"/>
      <c r="CJ17" s="815"/>
      <c r="CK17" s="815"/>
      <c r="CL17" s="816"/>
      <c r="CM17" s="814"/>
      <c r="CN17" s="815"/>
      <c r="CO17" s="815"/>
      <c r="CP17" s="815"/>
      <c r="CQ17" s="816"/>
      <c r="CR17" s="814"/>
      <c r="CS17" s="815"/>
      <c r="CT17" s="815"/>
      <c r="CU17" s="815"/>
      <c r="CV17" s="816"/>
      <c r="CW17" s="814"/>
      <c r="CX17" s="815"/>
      <c r="CY17" s="815"/>
      <c r="CZ17" s="815"/>
      <c r="DA17" s="816"/>
      <c r="DB17" s="814"/>
      <c r="DC17" s="815"/>
      <c r="DD17" s="815"/>
      <c r="DE17" s="815"/>
      <c r="DF17" s="816"/>
      <c r="DG17" s="814"/>
      <c r="DH17" s="815"/>
      <c r="DI17" s="815"/>
      <c r="DJ17" s="815"/>
      <c r="DK17" s="816"/>
      <c r="DL17" s="814"/>
      <c r="DM17" s="815"/>
      <c r="DN17" s="815"/>
      <c r="DO17" s="815"/>
      <c r="DP17" s="816"/>
      <c r="DQ17" s="814"/>
      <c r="DR17" s="815"/>
      <c r="DS17" s="815"/>
      <c r="DT17" s="815"/>
      <c r="DU17" s="816"/>
      <c r="DV17" s="817"/>
      <c r="DW17" s="818"/>
      <c r="DX17" s="818"/>
      <c r="DY17" s="818"/>
      <c r="DZ17" s="819"/>
      <c r="EA17" s="310"/>
    </row>
    <row r="18" spans="1:131" s="311" customFormat="1" ht="26.25" customHeight="1" x14ac:dyDescent="0.15">
      <c r="A18" s="317">
        <v>12</v>
      </c>
      <c r="B18" s="787"/>
      <c r="C18" s="788"/>
      <c r="D18" s="788"/>
      <c r="E18" s="788"/>
      <c r="F18" s="788"/>
      <c r="G18" s="788"/>
      <c r="H18" s="788"/>
      <c r="I18" s="788"/>
      <c r="J18" s="788"/>
      <c r="K18" s="788"/>
      <c r="L18" s="788"/>
      <c r="M18" s="788"/>
      <c r="N18" s="788"/>
      <c r="O18" s="788"/>
      <c r="P18" s="789"/>
      <c r="Q18" s="790"/>
      <c r="R18" s="791"/>
      <c r="S18" s="791"/>
      <c r="T18" s="791"/>
      <c r="U18" s="791"/>
      <c r="V18" s="791"/>
      <c r="W18" s="791"/>
      <c r="X18" s="791"/>
      <c r="Y18" s="791"/>
      <c r="Z18" s="791"/>
      <c r="AA18" s="791"/>
      <c r="AB18" s="791"/>
      <c r="AC18" s="791"/>
      <c r="AD18" s="791"/>
      <c r="AE18" s="792"/>
      <c r="AF18" s="793"/>
      <c r="AG18" s="794"/>
      <c r="AH18" s="794"/>
      <c r="AI18" s="794"/>
      <c r="AJ18" s="795"/>
      <c r="AK18" s="820"/>
      <c r="AL18" s="797"/>
      <c r="AM18" s="797"/>
      <c r="AN18" s="797"/>
      <c r="AO18" s="797"/>
      <c r="AP18" s="797"/>
      <c r="AQ18" s="797"/>
      <c r="AR18" s="797"/>
      <c r="AS18" s="797"/>
      <c r="AT18" s="797"/>
      <c r="AU18" s="799"/>
      <c r="AV18" s="799"/>
      <c r="AW18" s="799"/>
      <c r="AX18" s="799"/>
      <c r="AY18" s="800"/>
      <c r="AZ18" s="308"/>
      <c r="BA18" s="308"/>
      <c r="BB18" s="308"/>
      <c r="BC18" s="308"/>
      <c r="BD18" s="308"/>
      <c r="BE18" s="309"/>
      <c r="BF18" s="309"/>
      <c r="BG18" s="309"/>
      <c r="BH18" s="309"/>
      <c r="BI18" s="309"/>
      <c r="BJ18" s="309"/>
      <c r="BK18" s="309"/>
      <c r="BL18" s="309"/>
      <c r="BM18" s="309"/>
      <c r="BN18" s="309"/>
      <c r="BO18" s="309"/>
      <c r="BP18" s="309"/>
      <c r="BQ18" s="318">
        <v>12</v>
      </c>
      <c r="BR18" s="319"/>
      <c r="BS18" s="801"/>
      <c r="BT18" s="802"/>
      <c r="BU18" s="802"/>
      <c r="BV18" s="802"/>
      <c r="BW18" s="802"/>
      <c r="BX18" s="802"/>
      <c r="BY18" s="802"/>
      <c r="BZ18" s="802"/>
      <c r="CA18" s="802"/>
      <c r="CB18" s="802"/>
      <c r="CC18" s="802"/>
      <c r="CD18" s="802"/>
      <c r="CE18" s="802"/>
      <c r="CF18" s="802"/>
      <c r="CG18" s="803"/>
      <c r="CH18" s="814"/>
      <c r="CI18" s="815"/>
      <c r="CJ18" s="815"/>
      <c r="CK18" s="815"/>
      <c r="CL18" s="816"/>
      <c r="CM18" s="814"/>
      <c r="CN18" s="815"/>
      <c r="CO18" s="815"/>
      <c r="CP18" s="815"/>
      <c r="CQ18" s="816"/>
      <c r="CR18" s="814"/>
      <c r="CS18" s="815"/>
      <c r="CT18" s="815"/>
      <c r="CU18" s="815"/>
      <c r="CV18" s="816"/>
      <c r="CW18" s="814"/>
      <c r="CX18" s="815"/>
      <c r="CY18" s="815"/>
      <c r="CZ18" s="815"/>
      <c r="DA18" s="816"/>
      <c r="DB18" s="814"/>
      <c r="DC18" s="815"/>
      <c r="DD18" s="815"/>
      <c r="DE18" s="815"/>
      <c r="DF18" s="816"/>
      <c r="DG18" s="814"/>
      <c r="DH18" s="815"/>
      <c r="DI18" s="815"/>
      <c r="DJ18" s="815"/>
      <c r="DK18" s="816"/>
      <c r="DL18" s="814"/>
      <c r="DM18" s="815"/>
      <c r="DN18" s="815"/>
      <c r="DO18" s="815"/>
      <c r="DP18" s="816"/>
      <c r="DQ18" s="814"/>
      <c r="DR18" s="815"/>
      <c r="DS18" s="815"/>
      <c r="DT18" s="815"/>
      <c r="DU18" s="816"/>
      <c r="DV18" s="817"/>
      <c r="DW18" s="818"/>
      <c r="DX18" s="818"/>
      <c r="DY18" s="818"/>
      <c r="DZ18" s="819"/>
      <c r="EA18" s="310"/>
    </row>
    <row r="19" spans="1:131" s="311" customFormat="1" ht="26.25" customHeight="1" x14ac:dyDescent="0.15">
      <c r="A19" s="317">
        <v>13</v>
      </c>
      <c r="B19" s="787"/>
      <c r="C19" s="788"/>
      <c r="D19" s="788"/>
      <c r="E19" s="788"/>
      <c r="F19" s="788"/>
      <c r="G19" s="788"/>
      <c r="H19" s="788"/>
      <c r="I19" s="788"/>
      <c r="J19" s="788"/>
      <c r="K19" s="788"/>
      <c r="L19" s="788"/>
      <c r="M19" s="788"/>
      <c r="N19" s="788"/>
      <c r="O19" s="788"/>
      <c r="P19" s="789"/>
      <c r="Q19" s="790"/>
      <c r="R19" s="791"/>
      <c r="S19" s="791"/>
      <c r="T19" s="791"/>
      <c r="U19" s="791"/>
      <c r="V19" s="791"/>
      <c r="W19" s="791"/>
      <c r="X19" s="791"/>
      <c r="Y19" s="791"/>
      <c r="Z19" s="791"/>
      <c r="AA19" s="791"/>
      <c r="AB19" s="791"/>
      <c r="AC19" s="791"/>
      <c r="AD19" s="791"/>
      <c r="AE19" s="792"/>
      <c r="AF19" s="793"/>
      <c r="AG19" s="794"/>
      <c r="AH19" s="794"/>
      <c r="AI19" s="794"/>
      <c r="AJ19" s="795"/>
      <c r="AK19" s="820"/>
      <c r="AL19" s="797"/>
      <c r="AM19" s="797"/>
      <c r="AN19" s="797"/>
      <c r="AO19" s="797"/>
      <c r="AP19" s="797"/>
      <c r="AQ19" s="797"/>
      <c r="AR19" s="797"/>
      <c r="AS19" s="797"/>
      <c r="AT19" s="797"/>
      <c r="AU19" s="799"/>
      <c r="AV19" s="799"/>
      <c r="AW19" s="799"/>
      <c r="AX19" s="799"/>
      <c r="AY19" s="800"/>
      <c r="AZ19" s="308"/>
      <c r="BA19" s="308"/>
      <c r="BB19" s="308"/>
      <c r="BC19" s="308"/>
      <c r="BD19" s="308"/>
      <c r="BE19" s="309"/>
      <c r="BF19" s="309"/>
      <c r="BG19" s="309"/>
      <c r="BH19" s="309"/>
      <c r="BI19" s="309"/>
      <c r="BJ19" s="309"/>
      <c r="BK19" s="309"/>
      <c r="BL19" s="309"/>
      <c r="BM19" s="309"/>
      <c r="BN19" s="309"/>
      <c r="BO19" s="309"/>
      <c r="BP19" s="309"/>
      <c r="BQ19" s="318">
        <v>13</v>
      </c>
      <c r="BR19" s="319"/>
      <c r="BS19" s="801"/>
      <c r="BT19" s="802"/>
      <c r="BU19" s="802"/>
      <c r="BV19" s="802"/>
      <c r="BW19" s="802"/>
      <c r="BX19" s="802"/>
      <c r="BY19" s="802"/>
      <c r="BZ19" s="802"/>
      <c r="CA19" s="802"/>
      <c r="CB19" s="802"/>
      <c r="CC19" s="802"/>
      <c r="CD19" s="802"/>
      <c r="CE19" s="802"/>
      <c r="CF19" s="802"/>
      <c r="CG19" s="803"/>
      <c r="CH19" s="814"/>
      <c r="CI19" s="815"/>
      <c r="CJ19" s="815"/>
      <c r="CK19" s="815"/>
      <c r="CL19" s="816"/>
      <c r="CM19" s="814"/>
      <c r="CN19" s="815"/>
      <c r="CO19" s="815"/>
      <c r="CP19" s="815"/>
      <c r="CQ19" s="816"/>
      <c r="CR19" s="814"/>
      <c r="CS19" s="815"/>
      <c r="CT19" s="815"/>
      <c r="CU19" s="815"/>
      <c r="CV19" s="816"/>
      <c r="CW19" s="814"/>
      <c r="CX19" s="815"/>
      <c r="CY19" s="815"/>
      <c r="CZ19" s="815"/>
      <c r="DA19" s="816"/>
      <c r="DB19" s="814"/>
      <c r="DC19" s="815"/>
      <c r="DD19" s="815"/>
      <c r="DE19" s="815"/>
      <c r="DF19" s="816"/>
      <c r="DG19" s="814"/>
      <c r="DH19" s="815"/>
      <c r="DI19" s="815"/>
      <c r="DJ19" s="815"/>
      <c r="DK19" s="816"/>
      <c r="DL19" s="814"/>
      <c r="DM19" s="815"/>
      <c r="DN19" s="815"/>
      <c r="DO19" s="815"/>
      <c r="DP19" s="816"/>
      <c r="DQ19" s="814"/>
      <c r="DR19" s="815"/>
      <c r="DS19" s="815"/>
      <c r="DT19" s="815"/>
      <c r="DU19" s="816"/>
      <c r="DV19" s="817"/>
      <c r="DW19" s="818"/>
      <c r="DX19" s="818"/>
      <c r="DY19" s="818"/>
      <c r="DZ19" s="819"/>
      <c r="EA19" s="310"/>
    </row>
    <row r="20" spans="1:131" s="311" customFormat="1" ht="26.25" customHeight="1" x14ac:dyDescent="0.15">
      <c r="A20" s="317">
        <v>14</v>
      </c>
      <c r="B20" s="787"/>
      <c r="C20" s="788"/>
      <c r="D20" s="788"/>
      <c r="E20" s="788"/>
      <c r="F20" s="788"/>
      <c r="G20" s="788"/>
      <c r="H20" s="788"/>
      <c r="I20" s="788"/>
      <c r="J20" s="788"/>
      <c r="K20" s="788"/>
      <c r="L20" s="788"/>
      <c r="M20" s="788"/>
      <c r="N20" s="788"/>
      <c r="O20" s="788"/>
      <c r="P20" s="789"/>
      <c r="Q20" s="790"/>
      <c r="R20" s="791"/>
      <c r="S20" s="791"/>
      <c r="T20" s="791"/>
      <c r="U20" s="791"/>
      <c r="V20" s="791"/>
      <c r="W20" s="791"/>
      <c r="X20" s="791"/>
      <c r="Y20" s="791"/>
      <c r="Z20" s="791"/>
      <c r="AA20" s="791"/>
      <c r="AB20" s="791"/>
      <c r="AC20" s="791"/>
      <c r="AD20" s="791"/>
      <c r="AE20" s="792"/>
      <c r="AF20" s="793"/>
      <c r="AG20" s="794"/>
      <c r="AH20" s="794"/>
      <c r="AI20" s="794"/>
      <c r="AJ20" s="795"/>
      <c r="AK20" s="820"/>
      <c r="AL20" s="797"/>
      <c r="AM20" s="797"/>
      <c r="AN20" s="797"/>
      <c r="AO20" s="797"/>
      <c r="AP20" s="797"/>
      <c r="AQ20" s="797"/>
      <c r="AR20" s="797"/>
      <c r="AS20" s="797"/>
      <c r="AT20" s="797"/>
      <c r="AU20" s="799"/>
      <c r="AV20" s="799"/>
      <c r="AW20" s="799"/>
      <c r="AX20" s="799"/>
      <c r="AY20" s="800"/>
      <c r="AZ20" s="308"/>
      <c r="BA20" s="308"/>
      <c r="BB20" s="308"/>
      <c r="BC20" s="308"/>
      <c r="BD20" s="308"/>
      <c r="BE20" s="309"/>
      <c r="BF20" s="309"/>
      <c r="BG20" s="309"/>
      <c r="BH20" s="309"/>
      <c r="BI20" s="309"/>
      <c r="BJ20" s="309"/>
      <c r="BK20" s="309"/>
      <c r="BL20" s="309"/>
      <c r="BM20" s="309"/>
      <c r="BN20" s="309"/>
      <c r="BO20" s="309"/>
      <c r="BP20" s="309"/>
      <c r="BQ20" s="318">
        <v>14</v>
      </c>
      <c r="BR20" s="319"/>
      <c r="BS20" s="801"/>
      <c r="BT20" s="802"/>
      <c r="BU20" s="802"/>
      <c r="BV20" s="802"/>
      <c r="BW20" s="802"/>
      <c r="BX20" s="802"/>
      <c r="BY20" s="802"/>
      <c r="BZ20" s="802"/>
      <c r="CA20" s="802"/>
      <c r="CB20" s="802"/>
      <c r="CC20" s="802"/>
      <c r="CD20" s="802"/>
      <c r="CE20" s="802"/>
      <c r="CF20" s="802"/>
      <c r="CG20" s="803"/>
      <c r="CH20" s="814"/>
      <c r="CI20" s="815"/>
      <c r="CJ20" s="815"/>
      <c r="CK20" s="815"/>
      <c r="CL20" s="816"/>
      <c r="CM20" s="814"/>
      <c r="CN20" s="815"/>
      <c r="CO20" s="815"/>
      <c r="CP20" s="815"/>
      <c r="CQ20" s="816"/>
      <c r="CR20" s="814"/>
      <c r="CS20" s="815"/>
      <c r="CT20" s="815"/>
      <c r="CU20" s="815"/>
      <c r="CV20" s="816"/>
      <c r="CW20" s="814"/>
      <c r="CX20" s="815"/>
      <c r="CY20" s="815"/>
      <c r="CZ20" s="815"/>
      <c r="DA20" s="816"/>
      <c r="DB20" s="814"/>
      <c r="DC20" s="815"/>
      <c r="DD20" s="815"/>
      <c r="DE20" s="815"/>
      <c r="DF20" s="816"/>
      <c r="DG20" s="814"/>
      <c r="DH20" s="815"/>
      <c r="DI20" s="815"/>
      <c r="DJ20" s="815"/>
      <c r="DK20" s="816"/>
      <c r="DL20" s="814"/>
      <c r="DM20" s="815"/>
      <c r="DN20" s="815"/>
      <c r="DO20" s="815"/>
      <c r="DP20" s="816"/>
      <c r="DQ20" s="814"/>
      <c r="DR20" s="815"/>
      <c r="DS20" s="815"/>
      <c r="DT20" s="815"/>
      <c r="DU20" s="816"/>
      <c r="DV20" s="817"/>
      <c r="DW20" s="818"/>
      <c r="DX20" s="818"/>
      <c r="DY20" s="818"/>
      <c r="DZ20" s="819"/>
      <c r="EA20" s="310"/>
    </row>
    <row r="21" spans="1:131" s="311" customFormat="1" ht="26.25" customHeight="1" thickBot="1" x14ac:dyDescent="0.2">
      <c r="A21" s="317">
        <v>15</v>
      </c>
      <c r="B21" s="787"/>
      <c r="C21" s="788"/>
      <c r="D21" s="788"/>
      <c r="E21" s="788"/>
      <c r="F21" s="788"/>
      <c r="G21" s="788"/>
      <c r="H21" s="788"/>
      <c r="I21" s="788"/>
      <c r="J21" s="788"/>
      <c r="K21" s="788"/>
      <c r="L21" s="788"/>
      <c r="M21" s="788"/>
      <c r="N21" s="788"/>
      <c r="O21" s="788"/>
      <c r="P21" s="789"/>
      <c r="Q21" s="790"/>
      <c r="R21" s="791"/>
      <c r="S21" s="791"/>
      <c r="T21" s="791"/>
      <c r="U21" s="791"/>
      <c r="V21" s="791"/>
      <c r="W21" s="791"/>
      <c r="X21" s="791"/>
      <c r="Y21" s="791"/>
      <c r="Z21" s="791"/>
      <c r="AA21" s="791"/>
      <c r="AB21" s="791"/>
      <c r="AC21" s="791"/>
      <c r="AD21" s="791"/>
      <c r="AE21" s="792"/>
      <c r="AF21" s="793"/>
      <c r="AG21" s="794"/>
      <c r="AH21" s="794"/>
      <c r="AI21" s="794"/>
      <c r="AJ21" s="795"/>
      <c r="AK21" s="820"/>
      <c r="AL21" s="797"/>
      <c r="AM21" s="797"/>
      <c r="AN21" s="797"/>
      <c r="AO21" s="797"/>
      <c r="AP21" s="797"/>
      <c r="AQ21" s="797"/>
      <c r="AR21" s="797"/>
      <c r="AS21" s="797"/>
      <c r="AT21" s="797"/>
      <c r="AU21" s="799"/>
      <c r="AV21" s="799"/>
      <c r="AW21" s="799"/>
      <c r="AX21" s="799"/>
      <c r="AY21" s="800"/>
      <c r="AZ21" s="308"/>
      <c r="BA21" s="308"/>
      <c r="BB21" s="308"/>
      <c r="BC21" s="308"/>
      <c r="BD21" s="308"/>
      <c r="BE21" s="309"/>
      <c r="BF21" s="309"/>
      <c r="BG21" s="309"/>
      <c r="BH21" s="309"/>
      <c r="BI21" s="309"/>
      <c r="BJ21" s="309"/>
      <c r="BK21" s="309"/>
      <c r="BL21" s="309"/>
      <c r="BM21" s="309"/>
      <c r="BN21" s="309"/>
      <c r="BO21" s="309"/>
      <c r="BP21" s="309"/>
      <c r="BQ21" s="318">
        <v>15</v>
      </c>
      <c r="BR21" s="319"/>
      <c r="BS21" s="801"/>
      <c r="BT21" s="802"/>
      <c r="BU21" s="802"/>
      <c r="BV21" s="802"/>
      <c r="BW21" s="802"/>
      <c r="BX21" s="802"/>
      <c r="BY21" s="802"/>
      <c r="BZ21" s="802"/>
      <c r="CA21" s="802"/>
      <c r="CB21" s="802"/>
      <c r="CC21" s="802"/>
      <c r="CD21" s="802"/>
      <c r="CE21" s="802"/>
      <c r="CF21" s="802"/>
      <c r="CG21" s="803"/>
      <c r="CH21" s="814"/>
      <c r="CI21" s="815"/>
      <c r="CJ21" s="815"/>
      <c r="CK21" s="815"/>
      <c r="CL21" s="816"/>
      <c r="CM21" s="814"/>
      <c r="CN21" s="815"/>
      <c r="CO21" s="815"/>
      <c r="CP21" s="815"/>
      <c r="CQ21" s="816"/>
      <c r="CR21" s="814"/>
      <c r="CS21" s="815"/>
      <c r="CT21" s="815"/>
      <c r="CU21" s="815"/>
      <c r="CV21" s="816"/>
      <c r="CW21" s="814"/>
      <c r="CX21" s="815"/>
      <c r="CY21" s="815"/>
      <c r="CZ21" s="815"/>
      <c r="DA21" s="816"/>
      <c r="DB21" s="814"/>
      <c r="DC21" s="815"/>
      <c r="DD21" s="815"/>
      <c r="DE21" s="815"/>
      <c r="DF21" s="816"/>
      <c r="DG21" s="814"/>
      <c r="DH21" s="815"/>
      <c r="DI21" s="815"/>
      <c r="DJ21" s="815"/>
      <c r="DK21" s="816"/>
      <c r="DL21" s="814"/>
      <c r="DM21" s="815"/>
      <c r="DN21" s="815"/>
      <c r="DO21" s="815"/>
      <c r="DP21" s="816"/>
      <c r="DQ21" s="814"/>
      <c r="DR21" s="815"/>
      <c r="DS21" s="815"/>
      <c r="DT21" s="815"/>
      <c r="DU21" s="816"/>
      <c r="DV21" s="817"/>
      <c r="DW21" s="818"/>
      <c r="DX21" s="818"/>
      <c r="DY21" s="818"/>
      <c r="DZ21" s="819"/>
      <c r="EA21" s="310"/>
    </row>
    <row r="22" spans="1:131" s="311" customFormat="1" ht="26.25" customHeight="1" x14ac:dyDescent="0.15">
      <c r="A22" s="317">
        <v>16</v>
      </c>
      <c r="B22" s="787"/>
      <c r="C22" s="788"/>
      <c r="D22" s="788"/>
      <c r="E22" s="788"/>
      <c r="F22" s="788"/>
      <c r="G22" s="788"/>
      <c r="H22" s="788"/>
      <c r="I22" s="788"/>
      <c r="J22" s="788"/>
      <c r="K22" s="788"/>
      <c r="L22" s="788"/>
      <c r="M22" s="788"/>
      <c r="N22" s="788"/>
      <c r="O22" s="788"/>
      <c r="P22" s="789"/>
      <c r="Q22" s="821"/>
      <c r="R22" s="822"/>
      <c r="S22" s="822"/>
      <c r="T22" s="822"/>
      <c r="U22" s="822"/>
      <c r="V22" s="822"/>
      <c r="W22" s="822"/>
      <c r="X22" s="822"/>
      <c r="Y22" s="822"/>
      <c r="Z22" s="822"/>
      <c r="AA22" s="822"/>
      <c r="AB22" s="822"/>
      <c r="AC22" s="822"/>
      <c r="AD22" s="822"/>
      <c r="AE22" s="823"/>
      <c r="AF22" s="793"/>
      <c r="AG22" s="794"/>
      <c r="AH22" s="794"/>
      <c r="AI22" s="794"/>
      <c r="AJ22" s="795"/>
      <c r="AK22" s="836"/>
      <c r="AL22" s="837"/>
      <c r="AM22" s="837"/>
      <c r="AN22" s="837"/>
      <c r="AO22" s="837"/>
      <c r="AP22" s="837"/>
      <c r="AQ22" s="837"/>
      <c r="AR22" s="837"/>
      <c r="AS22" s="837"/>
      <c r="AT22" s="837"/>
      <c r="AU22" s="838"/>
      <c r="AV22" s="838"/>
      <c r="AW22" s="838"/>
      <c r="AX22" s="838"/>
      <c r="AY22" s="839"/>
      <c r="AZ22" s="840" t="s">
        <v>362</v>
      </c>
      <c r="BA22" s="840"/>
      <c r="BB22" s="840"/>
      <c r="BC22" s="840"/>
      <c r="BD22" s="841"/>
      <c r="BE22" s="309"/>
      <c r="BF22" s="309"/>
      <c r="BG22" s="309"/>
      <c r="BH22" s="309"/>
      <c r="BI22" s="309"/>
      <c r="BJ22" s="309"/>
      <c r="BK22" s="309"/>
      <c r="BL22" s="309"/>
      <c r="BM22" s="309"/>
      <c r="BN22" s="309"/>
      <c r="BO22" s="309"/>
      <c r="BP22" s="309"/>
      <c r="BQ22" s="318">
        <v>16</v>
      </c>
      <c r="BR22" s="319"/>
      <c r="BS22" s="801"/>
      <c r="BT22" s="802"/>
      <c r="BU22" s="802"/>
      <c r="BV22" s="802"/>
      <c r="BW22" s="802"/>
      <c r="BX22" s="802"/>
      <c r="BY22" s="802"/>
      <c r="BZ22" s="802"/>
      <c r="CA22" s="802"/>
      <c r="CB22" s="802"/>
      <c r="CC22" s="802"/>
      <c r="CD22" s="802"/>
      <c r="CE22" s="802"/>
      <c r="CF22" s="802"/>
      <c r="CG22" s="803"/>
      <c r="CH22" s="814"/>
      <c r="CI22" s="815"/>
      <c r="CJ22" s="815"/>
      <c r="CK22" s="815"/>
      <c r="CL22" s="816"/>
      <c r="CM22" s="814"/>
      <c r="CN22" s="815"/>
      <c r="CO22" s="815"/>
      <c r="CP22" s="815"/>
      <c r="CQ22" s="816"/>
      <c r="CR22" s="814"/>
      <c r="CS22" s="815"/>
      <c r="CT22" s="815"/>
      <c r="CU22" s="815"/>
      <c r="CV22" s="816"/>
      <c r="CW22" s="814"/>
      <c r="CX22" s="815"/>
      <c r="CY22" s="815"/>
      <c r="CZ22" s="815"/>
      <c r="DA22" s="816"/>
      <c r="DB22" s="814"/>
      <c r="DC22" s="815"/>
      <c r="DD22" s="815"/>
      <c r="DE22" s="815"/>
      <c r="DF22" s="816"/>
      <c r="DG22" s="814"/>
      <c r="DH22" s="815"/>
      <c r="DI22" s="815"/>
      <c r="DJ22" s="815"/>
      <c r="DK22" s="816"/>
      <c r="DL22" s="814"/>
      <c r="DM22" s="815"/>
      <c r="DN22" s="815"/>
      <c r="DO22" s="815"/>
      <c r="DP22" s="816"/>
      <c r="DQ22" s="814"/>
      <c r="DR22" s="815"/>
      <c r="DS22" s="815"/>
      <c r="DT22" s="815"/>
      <c r="DU22" s="816"/>
      <c r="DV22" s="817"/>
      <c r="DW22" s="818"/>
      <c r="DX22" s="818"/>
      <c r="DY22" s="818"/>
      <c r="DZ22" s="819"/>
      <c r="EA22" s="310"/>
    </row>
    <row r="23" spans="1:131" s="311" customFormat="1" ht="26.25" customHeight="1" thickBot="1" x14ac:dyDescent="0.2">
      <c r="A23" s="320" t="s">
        <v>363</v>
      </c>
      <c r="B23" s="824" t="s">
        <v>364</v>
      </c>
      <c r="C23" s="825"/>
      <c r="D23" s="825"/>
      <c r="E23" s="825"/>
      <c r="F23" s="825"/>
      <c r="G23" s="825"/>
      <c r="H23" s="825"/>
      <c r="I23" s="825"/>
      <c r="J23" s="825"/>
      <c r="K23" s="825"/>
      <c r="L23" s="825"/>
      <c r="M23" s="825"/>
      <c r="N23" s="825"/>
      <c r="O23" s="825"/>
      <c r="P23" s="826"/>
      <c r="Q23" s="827">
        <v>5909</v>
      </c>
      <c r="R23" s="828"/>
      <c r="S23" s="828"/>
      <c r="T23" s="828"/>
      <c r="U23" s="828"/>
      <c r="V23" s="828">
        <v>5575</v>
      </c>
      <c r="W23" s="828"/>
      <c r="X23" s="828"/>
      <c r="Y23" s="828"/>
      <c r="Z23" s="828"/>
      <c r="AA23" s="828">
        <v>334</v>
      </c>
      <c r="AB23" s="828"/>
      <c r="AC23" s="828"/>
      <c r="AD23" s="828"/>
      <c r="AE23" s="829"/>
      <c r="AF23" s="830">
        <v>318</v>
      </c>
      <c r="AG23" s="828"/>
      <c r="AH23" s="828"/>
      <c r="AI23" s="828"/>
      <c r="AJ23" s="831"/>
      <c r="AK23" s="832"/>
      <c r="AL23" s="833"/>
      <c r="AM23" s="833"/>
      <c r="AN23" s="833"/>
      <c r="AO23" s="833"/>
      <c r="AP23" s="828">
        <v>4482</v>
      </c>
      <c r="AQ23" s="828"/>
      <c r="AR23" s="828"/>
      <c r="AS23" s="828"/>
      <c r="AT23" s="828"/>
      <c r="AU23" s="834"/>
      <c r="AV23" s="834"/>
      <c r="AW23" s="834"/>
      <c r="AX23" s="834"/>
      <c r="AY23" s="835"/>
      <c r="AZ23" s="843" t="s">
        <v>365</v>
      </c>
      <c r="BA23" s="844"/>
      <c r="BB23" s="844"/>
      <c r="BC23" s="844"/>
      <c r="BD23" s="845"/>
      <c r="BE23" s="309"/>
      <c r="BF23" s="309"/>
      <c r="BG23" s="309"/>
      <c r="BH23" s="309"/>
      <c r="BI23" s="309"/>
      <c r="BJ23" s="309"/>
      <c r="BK23" s="309"/>
      <c r="BL23" s="309"/>
      <c r="BM23" s="309"/>
      <c r="BN23" s="309"/>
      <c r="BO23" s="309"/>
      <c r="BP23" s="309"/>
      <c r="BQ23" s="318">
        <v>17</v>
      </c>
      <c r="BR23" s="319"/>
      <c r="BS23" s="801"/>
      <c r="BT23" s="802"/>
      <c r="BU23" s="802"/>
      <c r="BV23" s="802"/>
      <c r="BW23" s="802"/>
      <c r="BX23" s="802"/>
      <c r="BY23" s="802"/>
      <c r="BZ23" s="802"/>
      <c r="CA23" s="802"/>
      <c r="CB23" s="802"/>
      <c r="CC23" s="802"/>
      <c r="CD23" s="802"/>
      <c r="CE23" s="802"/>
      <c r="CF23" s="802"/>
      <c r="CG23" s="803"/>
      <c r="CH23" s="814"/>
      <c r="CI23" s="815"/>
      <c r="CJ23" s="815"/>
      <c r="CK23" s="815"/>
      <c r="CL23" s="816"/>
      <c r="CM23" s="814"/>
      <c r="CN23" s="815"/>
      <c r="CO23" s="815"/>
      <c r="CP23" s="815"/>
      <c r="CQ23" s="816"/>
      <c r="CR23" s="814"/>
      <c r="CS23" s="815"/>
      <c r="CT23" s="815"/>
      <c r="CU23" s="815"/>
      <c r="CV23" s="816"/>
      <c r="CW23" s="814"/>
      <c r="CX23" s="815"/>
      <c r="CY23" s="815"/>
      <c r="CZ23" s="815"/>
      <c r="DA23" s="816"/>
      <c r="DB23" s="814"/>
      <c r="DC23" s="815"/>
      <c r="DD23" s="815"/>
      <c r="DE23" s="815"/>
      <c r="DF23" s="816"/>
      <c r="DG23" s="814"/>
      <c r="DH23" s="815"/>
      <c r="DI23" s="815"/>
      <c r="DJ23" s="815"/>
      <c r="DK23" s="816"/>
      <c r="DL23" s="814"/>
      <c r="DM23" s="815"/>
      <c r="DN23" s="815"/>
      <c r="DO23" s="815"/>
      <c r="DP23" s="816"/>
      <c r="DQ23" s="814"/>
      <c r="DR23" s="815"/>
      <c r="DS23" s="815"/>
      <c r="DT23" s="815"/>
      <c r="DU23" s="816"/>
      <c r="DV23" s="817"/>
      <c r="DW23" s="818"/>
      <c r="DX23" s="818"/>
      <c r="DY23" s="818"/>
      <c r="DZ23" s="819"/>
      <c r="EA23" s="310"/>
    </row>
    <row r="24" spans="1:131" s="311" customFormat="1" ht="26.25" customHeight="1" x14ac:dyDescent="0.15">
      <c r="A24" s="842" t="s">
        <v>366</v>
      </c>
      <c r="B24" s="842"/>
      <c r="C24" s="842"/>
      <c r="D24" s="842"/>
      <c r="E24" s="842"/>
      <c r="F24" s="842"/>
      <c r="G24" s="842"/>
      <c r="H24" s="842"/>
      <c r="I24" s="842"/>
      <c r="J24" s="842"/>
      <c r="K24" s="842"/>
      <c r="L24" s="842"/>
      <c r="M24" s="842"/>
      <c r="N24" s="842"/>
      <c r="O24" s="842"/>
      <c r="P24" s="842"/>
      <c r="Q24" s="842"/>
      <c r="R24" s="842"/>
      <c r="S24" s="842"/>
      <c r="T24" s="842"/>
      <c r="U24" s="842"/>
      <c r="V24" s="842"/>
      <c r="W24" s="842"/>
      <c r="X24" s="842"/>
      <c r="Y24" s="842"/>
      <c r="Z24" s="842"/>
      <c r="AA24" s="842"/>
      <c r="AB24" s="842"/>
      <c r="AC24" s="842"/>
      <c r="AD24" s="842"/>
      <c r="AE24" s="842"/>
      <c r="AF24" s="842"/>
      <c r="AG24" s="842"/>
      <c r="AH24" s="842"/>
      <c r="AI24" s="842"/>
      <c r="AJ24" s="842"/>
      <c r="AK24" s="842"/>
      <c r="AL24" s="842"/>
      <c r="AM24" s="842"/>
      <c r="AN24" s="842"/>
      <c r="AO24" s="842"/>
      <c r="AP24" s="842"/>
      <c r="AQ24" s="842"/>
      <c r="AR24" s="842"/>
      <c r="AS24" s="842"/>
      <c r="AT24" s="842"/>
      <c r="AU24" s="842"/>
      <c r="AV24" s="842"/>
      <c r="AW24" s="842"/>
      <c r="AX24" s="842"/>
      <c r="AY24" s="842"/>
      <c r="AZ24" s="308"/>
      <c r="BA24" s="308"/>
      <c r="BB24" s="308"/>
      <c r="BC24" s="308"/>
      <c r="BD24" s="308"/>
      <c r="BE24" s="309"/>
      <c r="BF24" s="309"/>
      <c r="BG24" s="309"/>
      <c r="BH24" s="309"/>
      <c r="BI24" s="309"/>
      <c r="BJ24" s="309"/>
      <c r="BK24" s="309"/>
      <c r="BL24" s="309"/>
      <c r="BM24" s="309"/>
      <c r="BN24" s="309"/>
      <c r="BO24" s="309"/>
      <c r="BP24" s="309"/>
      <c r="BQ24" s="318">
        <v>18</v>
      </c>
      <c r="BR24" s="319"/>
      <c r="BS24" s="801"/>
      <c r="BT24" s="802"/>
      <c r="BU24" s="802"/>
      <c r="BV24" s="802"/>
      <c r="BW24" s="802"/>
      <c r="BX24" s="802"/>
      <c r="BY24" s="802"/>
      <c r="BZ24" s="802"/>
      <c r="CA24" s="802"/>
      <c r="CB24" s="802"/>
      <c r="CC24" s="802"/>
      <c r="CD24" s="802"/>
      <c r="CE24" s="802"/>
      <c r="CF24" s="802"/>
      <c r="CG24" s="803"/>
      <c r="CH24" s="814"/>
      <c r="CI24" s="815"/>
      <c r="CJ24" s="815"/>
      <c r="CK24" s="815"/>
      <c r="CL24" s="816"/>
      <c r="CM24" s="814"/>
      <c r="CN24" s="815"/>
      <c r="CO24" s="815"/>
      <c r="CP24" s="815"/>
      <c r="CQ24" s="816"/>
      <c r="CR24" s="814"/>
      <c r="CS24" s="815"/>
      <c r="CT24" s="815"/>
      <c r="CU24" s="815"/>
      <c r="CV24" s="816"/>
      <c r="CW24" s="814"/>
      <c r="CX24" s="815"/>
      <c r="CY24" s="815"/>
      <c r="CZ24" s="815"/>
      <c r="DA24" s="816"/>
      <c r="DB24" s="814"/>
      <c r="DC24" s="815"/>
      <c r="DD24" s="815"/>
      <c r="DE24" s="815"/>
      <c r="DF24" s="816"/>
      <c r="DG24" s="814"/>
      <c r="DH24" s="815"/>
      <c r="DI24" s="815"/>
      <c r="DJ24" s="815"/>
      <c r="DK24" s="816"/>
      <c r="DL24" s="814"/>
      <c r="DM24" s="815"/>
      <c r="DN24" s="815"/>
      <c r="DO24" s="815"/>
      <c r="DP24" s="816"/>
      <c r="DQ24" s="814"/>
      <c r="DR24" s="815"/>
      <c r="DS24" s="815"/>
      <c r="DT24" s="815"/>
      <c r="DU24" s="816"/>
      <c r="DV24" s="817"/>
      <c r="DW24" s="818"/>
      <c r="DX24" s="818"/>
      <c r="DY24" s="818"/>
      <c r="DZ24" s="819"/>
      <c r="EA24" s="310"/>
    </row>
    <row r="25" spans="1:131" s="303" customFormat="1" ht="26.25" customHeight="1" thickBot="1" x14ac:dyDescent="0.2">
      <c r="A25" s="781" t="s">
        <v>367</v>
      </c>
      <c r="B25" s="781"/>
      <c r="C25" s="781"/>
      <c r="D25" s="781"/>
      <c r="E25" s="781"/>
      <c r="F25" s="781"/>
      <c r="G25" s="781"/>
      <c r="H25" s="781"/>
      <c r="I25" s="781"/>
      <c r="J25" s="781"/>
      <c r="K25" s="781"/>
      <c r="L25" s="781"/>
      <c r="M25" s="781"/>
      <c r="N25" s="781"/>
      <c r="O25" s="781"/>
      <c r="P25" s="781"/>
      <c r="Q25" s="781"/>
      <c r="R25" s="781"/>
      <c r="S25" s="781"/>
      <c r="T25" s="781"/>
      <c r="U25" s="781"/>
      <c r="V25" s="781"/>
      <c r="W25" s="781"/>
      <c r="X25" s="781"/>
      <c r="Y25" s="781"/>
      <c r="Z25" s="781"/>
      <c r="AA25" s="781"/>
      <c r="AB25" s="781"/>
      <c r="AC25" s="781"/>
      <c r="AD25" s="781"/>
      <c r="AE25" s="781"/>
      <c r="AF25" s="781"/>
      <c r="AG25" s="781"/>
      <c r="AH25" s="781"/>
      <c r="AI25" s="781"/>
      <c r="AJ25" s="781"/>
      <c r="AK25" s="781"/>
      <c r="AL25" s="781"/>
      <c r="AM25" s="781"/>
      <c r="AN25" s="781"/>
      <c r="AO25" s="781"/>
      <c r="AP25" s="781"/>
      <c r="AQ25" s="781"/>
      <c r="AR25" s="781"/>
      <c r="AS25" s="781"/>
      <c r="AT25" s="781"/>
      <c r="AU25" s="781"/>
      <c r="AV25" s="781"/>
      <c r="AW25" s="781"/>
      <c r="AX25" s="781"/>
      <c r="AY25" s="781"/>
      <c r="AZ25" s="781"/>
      <c r="BA25" s="781"/>
      <c r="BB25" s="781"/>
      <c r="BC25" s="781"/>
      <c r="BD25" s="781"/>
      <c r="BE25" s="781"/>
      <c r="BF25" s="781"/>
      <c r="BG25" s="781"/>
      <c r="BH25" s="781"/>
      <c r="BI25" s="781"/>
      <c r="BJ25" s="308"/>
      <c r="BK25" s="308"/>
      <c r="BL25" s="308"/>
      <c r="BM25" s="308"/>
      <c r="BN25" s="308"/>
      <c r="BO25" s="321"/>
      <c r="BP25" s="321"/>
      <c r="BQ25" s="318">
        <v>19</v>
      </c>
      <c r="BR25" s="319"/>
      <c r="BS25" s="801"/>
      <c r="BT25" s="802"/>
      <c r="BU25" s="802"/>
      <c r="BV25" s="802"/>
      <c r="BW25" s="802"/>
      <c r="BX25" s="802"/>
      <c r="BY25" s="802"/>
      <c r="BZ25" s="802"/>
      <c r="CA25" s="802"/>
      <c r="CB25" s="802"/>
      <c r="CC25" s="802"/>
      <c r="CD25" s="802"/>
      <c r="CE25" s="802"/>
      <c r="CF25" s="802"/>
      <c r="CG25" s="803"/>
      <c r="CH25" s="814"/>
      <c r="CI25" s="815"/>
      <c r="CJ25" s="815"/>
      <c r="CK25" s="815"/>
      <c r="CL25" s="816"/>
      <c r="CM25" s="814"/>
      <c r="CN25" s="815"/>
      <c r="CO25" s="815"/>
      <c r="CP25" s="815"/>
      <c r="CQ25" s="816"/>
      <c r="CR25" s="814"/>
      <c r="CS25" s="815"/>
      <c r="CT25" s="815"/>
      <c r="CU25" s="815"/>
      <c r="CV25" s="816"/>
      <c r="CW25" s="814"/>
      <c r="CX25" s="815"/>
      <c r="CY25" s="815"/>
      <c r="CZ25" s="815"/>
      <c r="DA25" s="816"/>
      <c r="DB25" s="814"/>
      <c r="DC25" s="815"/>
      <c r="DD25" s="815"/>
      <c r="DE25" s="815"/>
      <c r="DF25" s="816"/>
      <c r="DG25" s="814"/>
      <c r="DH25" s="815"/>
      <c r="DI25" s="815"/>
      <c r="DJ25" s="815"/>
      <c r="DK25" s="816"/>
      <c r="DL25" s="814"/>
      <c r="DM25" s="815"/>
      <c r="DN25" s="815"/>
      <c r="DO25" s="815"/>
      <c r="DP25" s="816"/>
      <c r="DQ25" s="814"/>
      <c r="DR25" s="815"/>
      <c r="DS25" s="815"/>
      <c r="DT25" s="815"/>
      <c r="DU25" s="816"/>
      <c r="DV25" s="817"/>
      <c r="DW25" s="818"/>
      <c r="DX25" s="818"/>
      <c r="DY25" s="818"/>
      <c r="DZ25" s="819"/>
      <c r="EA25" s="302"/>
    </row>
    <row r="26" spans="1:131" s="303" customFormat="1" ht="26.25" customHeight="1" x14ac:dyDescent="0.15">
      <c r="A26" s="772" t="s">
        <v>343</v>
      </c>
      <c r="B26" s="773"/>
      <c r="C26" s="773"/>
      <c r="D26" s="773"/>
      <c r="E26" s="773"/>
      <c r="F26" s="773"/>
      <c r="G26" s="773"/>
      <c r="H26" s="773"/>
      <c r="I26" s="773"/>
      <c r="J26" s="773"/>
      <c r="K26" s="773"/>
      <c r="L26" s="773"/>
      <c r="M26" s="773"/>
      <c r="N26" s="773"/>
      <c r="O26" s="773"/>
      <c r="P26" s="774"/>
      <c r="Q26" s="749" t="s">
        <v>368</v>
      </c>
      <c r="R26" s="750"/>
      <c r="S26" s="750"/>
      <c r="T26" s="750"/>
      <c r="U26" s="751"/>
      <c r="V26" s="749" t="s">
        <v>369</v>
      </c>
      <c r="W26" s="750"/>
      <c r="X26" s="750"/>
      <c r="Y26" s="750"/>
      <c r="Z26" s="751"/>
      <c r="AA26" s="749" t="s">
        <v>370</v>
      </c>
      <c r="AB26" s="750"/>
      <c r="AC26" s="750"/>
      <c r="AD26" s="750"/>
      <c r="AE26" s="750"/>
      <c r="AF26" s="846" t="s">
        <v>371</v>
      </c>
      <c r="AG26" s="847"/>
      <c r="AH26" s="847"/>
      <c r="AI26" s="847"/>
      <c r="AJ26" s="848"/>
      <c r="AK26" s="750" t="s">
        <v>372</v>
      </c>
      <c r="AL26" s="750"/>
      <c r="AM26" s="750"/>
      <c r="AN26" s="750"/>
      <c r="AO26" s="751"/>
      <c r="AP26" s="749" t="s">
        <v>373</v>
      </c>
      <c r="AQ26" s="750"/>
      <c r="AR26" s="750"/>
      <c r="AS26" s="750"/>
      <c r="AT26" s="751"/>
      <c r="AU26" s="749" t="s">
        <v>374</v>
      </c>
      <c r="AV26" s="750"/>
      <c r="AW26" s="750"/>
      <c r="AX26" s="750"/>
      <c r="AY26" s="751"/>
      <c r="AZ26" s="749" t="s">
        <v>375</v>
      </c>
      <c r="BA26" s="750"/>
      <c r="BB26" s="750"/>
      <c r="BC26" s="750"/>
      <c r="BD26" s="751"/>
      <c r="BE26" s="749" t="s">
        <v>350</v>
      </c>
      <c r="BF26" s="750"/>
      <c r="BG26" s="750"/>
      <c r="BH26" s="750"/>
      <c r="BI26" s="761"/>
      <c r="BJ26" s="308"/>
      <c r="BK26" s="308"/>
      <c r="BL26" s="308"/>
      <c r="BM26" s="308"/>
      <c r="BN26" s="308"/>
      <c r="BO26" s="321"/>
      <c r="BP26" s="321"/>
      <c r="BQ26" s="318">
        <v>20</v>
      </c>
      <c r="BR26" s="319"/>
      <c r="BS26" s="801"/>
      <c r="BT26" s="802"/>
      <c r="BU26" s="802"/>
      <c r="BV26" s="802"/>
      <c r="BW26" s="802"/>
      <c r="BX26" s="802"/>
      <c r="BY26" s="802"/>
      <c r="BZ26" s="802"/>
      <c r="CA26" s="802"/>
      <c r="CB26" s="802"/>
      <c r="CC26" s="802"/>
      <c r="CD26" s="802"/>
      <c r="CE26" s="802"/>
      <c r="CF26" s="802"/>
      <c r="CG26" s="803"/>
      <c r="CH26" s="814"/>
      <c r="CI26" s="815"/>
      <c r="CJ26" s="815"/>
      <c r="CK26" s="815"/>
      <c r="CL26" s="816"/>
      <c r="CM26" s="814"/>
      <c r="CN26" s="815"/>
      <c r="CO26" s="815"/>
      <c r="CP26" s="815"/>
      <c r="CQ26" s="816"/>
      <c r="CR26" s="814"/>
      <c r="CS26" s="815"/>
      <c r="CT26" s="815"/>
      <c r="CU26" s="815"/>
      <c r="CV26" s="816"/>
      <c r="CW26" s="814"/>
      <c r="CX26" s="815"/>
      <c r="CY26" s="815"/>
      <c r="CZ26" s="815"/>
      <c r="DA26" s="816"/>
      <c r="DB26" s="814"/>
      <c r="DC26" s="815"/>
      <c r="DD26" s="815"/>
      <c r="DE26" s="815"/>
      <c r="DF26" s="816"/>
      <c r="DG26" s="814"/>
      <c r="DH26" s="815"/>
      <c r="DI26" s="815"/>
      <c r="DJ26" s="815"/>
      <c r="DK26" s="816"/>
      <c r="DL26" s="814"/>
      <c r="DM26" s="815"/>
      <c r="DN26" s="815"/>
      <c r="DO26" s="815"/>
      <c r="DP26" s="816"/>
      <c r="DQ26" s="814"/>
      <c r="DR26" s="815"/>
      <c r="DS26" s="815"/>
      <c r="DT26" s="815"/>
      <c r="DU26" s="816"/>
      <c r="DV26" s="817"/>
      <c r="DW26" s="818"/>
      <c r="DX26" s="818"/>
      <c r="DY26" s="818"/>
      <c r="DZ26" s="819"/>
      <c r="EA26" s="302"/>
    </row>
    <row r="27" spans="1:131" s="303" customFormat="1" ht="26.25" customHeight="1" thickBot="1" x14ac:dyDescent="0.2">
      <c r="A27" s="775"/>
      <c r="B27" s="776"/>
      <c r="C27" s="776"/>
      <c r="D27" s="776"/>
      <c r="E27" s="776"/>
      <c r="F27" s="776"/>
      <c r="G27" s="776"/>
      <c r="H27" s="776"/>
      <c r="I27" s="776"/>
      <c r="J27" s="776"/>
      <c r="K27" s="776"/>
      <c r="L27" s="776"/>
      <c r="M27" s="776"/>
      <c r="N27" s="776"/>
      <c r="O27" s="776"/>
      <c r="P27" s="777"/>
      <c r="Q27" s="752"/>
      <c r="R27" s="753"/>
      <c r="S27" s="753"/>
      <c r="T27" s="753"/>
      <c r="U27" s="754"/>
      <c r="V27" s="752"/>
      <c r="W27" s="753"/>
      <c r="X27" s="753"/>
      <c r="Y27" s="753"/>
      <c r="Z27" s="754"/>
      <c r="AA27" s="752"/>
      <c r="AB27" s="753"/>
      <c r="AC27" s="753"/>
      <c r="AD27" s="753"/>
      <c r="AE27" s="753"/>
      <c r="AF27" s="849"/>
      <c r="AG27" s="850"/>
      <c r="AH27" s="850"/>
      <c r="AI27" s="850"/>
      <c r="AJ27" s="851"/>
      <c r="AK27" s="753"/>
      <c r="AL27" s="753"/>
      <c r="AM27" s="753"/>
      <c r="AN27" s="753"/>
      <c r="AO27" s="754"/>
      <c r="AP27" s="752"/>
      <c r="AQ27" s="753"/>
      <c r="AR27" s="753"/>
      <c r="AS27" s="753"/>
      <c r="AT27" s="754"/>
      <c r="AU27" s="752"/>
      <c r="AV27" s="753"/>
      <c r="AW27" s="753"/>
      <c r="AX27" s="753"/>
      <c r="AY27" s="754"/>
      <c r="AZ27" s="752"/>
      <c r="BA27" s="753"/>
      <c r="BB27" s="753"/>
      <c r="BC27" s="753"/>
      <c r="BD27" s="754"/>
      <c r="BE27" s="752"/>
      <c r="BF27" s="753"/>
      <c r="BG27" s="753"/>
      <c r="BH27" s="753"/>
      <c r="BI27" s="762"/>
      <c r="BJ27" s="308"/>
      <c r="BK27" s="308"/>
      <c r="BL27" s="308"/>
      <c r="BM27" s="308"/>
      <c r="BN27" s="308"/>
      <c r="BO27" s="321"/>
      <c r="BP27" s="321"/>
      <c r="BQ27" s="318">
        <v>21</v>
      </c>
      <c r="BR27" s="319"/>
      <c r="BS27" s="801"/>
      <c r="BT27" s="802"/>
      <c r="BU27" s="802"/>
      <c r="BV27" s="802"/>
      <c r="BW27" s="802"/>
      <c r="BX27" s="802"/>
      <c r="BY27" s="802"/>
      <c r="BZ27" s="802"/>
      <c r="CA27" s="802"/>
      <c r="CB27" s="802"/>
      <c r="CC27" s="802"/>
      <c r="CD27" s="802"/>
      <c r="CE27" s="802"/>
      <c r="CF27" s="802"/>
      <c r="CG27" s="803"/>
      <c r="CH27" s="814"/>
      <c r="CI27" s="815"/>
      <c r="CJ27" s="815"/>
      <c r="CK27" s="815"/>
      <c r="CL27" s="816"/>
      <c r="CM27" s="814"/>
      <c r="CN27" s="815"/>
      <c r="CO27" s="815"/>
      <c r="CP27" s="815"/>
      <c r="CQ27" s="816"/>
      <c r="CR27" s="814"/>
      <c r="CS27" s="815"/>
      <c r="CT27" s="815"/>
      <c r="CU27" s="815"/>
      <c r="CV27" s="816"/>
      <c r="CW27" s="814"/>
      <c r="CX27" s="815"/>
      <c r="CY27" s="815"/>
      <c r="CZ27" s="815"/>
      <c r="DA27" s="816"/>
      <c r="DB27" s="814"/>
      <c r="DC27" s="815"/>
      <c r="DD27" s="815"/>
      <c r="DE27" s="815"/>
      <c r="DF27" s="816"/>
      <c r="DG27" s="814"/>
      <c r="DH27" s="815"/>
      <c r="DI27" s="815"/>
      <c r="DJ27" s="815"/>
      <c r="DK27" s="816"/>
      <c r="DL27" s="814"/>
      <c r="DM27" s="815"/>
      <c r="DN27" s="815"/>
      <c r="DO27" s="815"/>
      <c r="DP27" s="816"/>
      <c r="DQ27" s="814"/>
      <c r="DR27" s="815"/>
      <c r="DS27" s="815"/>
      <c r="DT27" s="815"/>
      <c r="DU27" s="816"/>
      <c r="DV27" s="817"/>
      <c r="DW27" s="818"/>
      <c r="DX27" s="818"/>
      <c r="DY27" s="818"/>
      <c r="DZ27" s="819"/>
      <c r="EA27" s="302"/>
    </row>
    <row r="28" spans="1:131" s="303" customFormat="1" ht="26.25" customHeight="1" thickTop="1" x14ac:dyDescent="0.15">
      <c r="A28" s="322">
        <v>1</v>
      </c>
      <c r="B28" s="763" t="s">
        <v>376</v>
      </c>
      <c r="C28" s="764"/>
      <c r="D28" s="764"/>
      <c r="E28" s="764"/>
      <c r="F28" s="764"/>
      <c r="G28" s="764"/>
      <c r="H28" s="764"/>
      <c r="I28" s="764"/>
      <c r="J28" s="764"/>
      <c r="K28" s="764"/>
      <c r="L28" s="764"/>
      <c r="M28" s="764"/>
      <c r="N28" s="764"/>
      <c r="O28" s="764"/>
      <c r="P28" s="765"/>
      <c r="Q28" s="857">
        <v>1869</v>
      </c>
      <c r="R28" s="858"/>
      <c r="S28" s="858"/>
      <c r="T28" s="858"/>
      <c r="U28" s="858"/>
      <c r="V28" s="858">
        <v>1692</v>
      </c>
      <c r="W28" s="858"/>
      <c r="X28" s="858"/>
      <c r="Y28" s="858"/>
      <c r="Z28" s="858"/>
      <c r="AA28" s="858">
        <v>177</v>
      </c>
      <c r="AB28" s="858"/>
      <c r="AC28" s="858"/>
      <c r="AD28" s="858"/>
      <c r="AE28" s="859"/>
      <c r="AF28" s="860">
        <v>177</v>
      </c>
      <c r="AG28" s="858"/>
      <c r="AH28" s="858"/>
      <c r="AI28" s="858"/>
      <c r="AJ28" s="861"/>
      <c r="AK28" s="862">
        <v>110</v>
      </c>
      <c r="AL28" s="853"/>
      <c r="AM28" s="853"/>
      <c r="AN28" s="853"/>
      <c r="AO28" s="853"/>
      <c r="AP28" s="852" t="s">
        <v>563</v>
      </c>
      <c r="AQ28" s="853"/>
      <c r="AR28" s="853"/>
      <c r="AS28" s="853"/>
      <c r="AT28" s="853"/>
      <c r="AU28" s="852" t="s">
        <v>561</v>
      </c>
      <c r="AV28" s="853"/>
      <c r="AW28" s="853"/>
      <c r="AX28" s="853"/>
      <c r="AY28" s="853"/>
      <c r="AZ28" s="854" t="s">
        <v>549</v>
      </c>
      <c r="BA28" s="854"/>
      <c r="BB28" s="854"/>
      <c r="BC28" s="854"/>
      <c r="BD28" s="854"/>
      <c r="BE28" s="855"/>
      <c r="BF28" s="855"/>
      <c r="BG28" s="855"/>
      <c r="BH28" s="855"/>
      <c r="BI28" s="856"/>
      <c r="BJ28" s="308"/>
      <c r="BK28" s="308"/>
      <c r="BL28" s="308"/>
      <c r="BM28" s="308"/>
      <c r="BN28" s="308"/>
      <c r="BO28" s="321"/>
      <c r="BP28" s="321"/>
      <c r="BQ28" s="318">
        <v>22</v>
      </c>
      <c r="BR28" s="319"/>
      <c r="BS28" s="801"/>
      <c r="BT28" s="802"/>
      <c r="BU28" s="802"/>
      <c r="BV28" s="802"/>
      <c r="BW28" s="802"/>
      <c r="BX28" s="802"/>
      <c r="BY28" s="802"/>
      <c r="BZ28" s="802"/>
      <c r="CA28" s="802"/>
      <c r="CB28" s="802"/>
      <c r="CC28" s="802"/>
      <c r="CD28" s="802"/>
      <c r="CE28" s="802"/>
      <c r="CF28" s="802"/>
      <c r="CG28" s="803"/>
      <c r="CH28" s="814"/>
      <c r="CI28" s="815"/>
      <c r="CJ28" s="815"/>
      <c r="CK28" s="815"/>
      <c r="CL28" s="816"/>
      <c r="CM28" s="814"/>
      <c r="CN28" s="815"/>
      <c r="CO28" s="815"/>
      <c r="CP28" s="815"/>
      <c r="CQ28" s="816"/>
      <c r="CR28" s="814"/>
      <c r="CS28" s="815"/>
      <c r="CT28" s="815"/>
      <c r="CU28" s="815"/>
      <c r="CV28" s="816"/>
      <c r="CW28" s="814"/>
      <c r="CX28" s="815"/>
      <c r="CY28" s="815"/>
      <c r="CZ28" s="815"/>
      <c r="DA28" s="816"/>
      <c r="DB28" s="814"/>
      <c r="DC28" s="815"/>
      <c r="DD28" s="815"/>
      <c r="DE28" s="815"/>
      <c r="DF28" s="816"/>
      <c r="DG28" s="814"/>
      <c r="DH28" s="815"/>
      <c r="DI28" s="815"/>
      <c r="DJ28" s="815"/>
      <c r="DK28" s="816"/>
      <c r="DL28" s="814"/>
      <c r="DM28" s="815"/>
      <c r="DN28" s="815"/>
      <c r="DO28" s="815"/>
      <c r="DP28" s="816"/>
      <c r="DQ28" s="814"/>
      <c r="DR28" s="815"/>
      <c r="DS28" s="815"/>
      <c r="DT28" s="815"/>
      <c r="DU28" s="816"/>
      <c r="DV28" s="817"/>
      <c r="DW28" s="818"/>
      <c r="DX28" s="818"/>
      <c r="DY28" s="818"/>
      <c r="DZ28" s="819"/>
      <c r="EA28" s="302"/>
    </row>
    <row r="29" spans="1:131" s="303" customFormat="1" ht="26.25" customHeight="1" x14ac:dyDescent="0.15">
      <c r="A29" s="322">
        <v>2</v>
      </c>
      <c r="B29" s="787" t="s">
        <v>377</v>
      </c>
      <c r="C29" s="788"/>
      <c r="D29" s="788"/>
      <c r="E29" s="788"/>
      <c r="F29" s="788"/>
      <c r="G29" s="788"/>
      <c r="H29" s="788"/>
      <c r="I29" s="788"/>
      <c r="J29" s="788"/>
      <c r="K29" s="788"/>
      <c r="L29" s="788"/>
      <c r="M29" s="788"/>
      <c r="N29" s="788"/>
      <c r="O29" s="788"/>
      <c r="P29" s="789"/>
      <c r="Q29" s="790">
        <v>1100</v>
      </c>
      <c r="R29" s="791"/>
      <c r="S29" s="791"/>
      <c r="T29" s="791"/>
      <c r="U29" s="791"/>
      <c r="V29" s="791">
        <v>1097</v>
      </c>
      <c r="W29" s="791"/>
      <c r="X29" s="791"/>
      <c r="Y29" s="791"/>
      <c r="Z29" s="791"/>
      <c r="AA29" s="791">
        <v>3</v>
      </c>
      <c r="AB29" s="791"/>
      <c r="AC29" s="791"/>
      <c r="AD29" s="791"/>
      <c r="AE29" s="792"/>
      <c r="AF29" s="793">
        <v>3</v>
      </c>
      <c r="AG29" s="794"/>
      <c r="AH29" s="794"/>
      <c r="AI29" s="794"/>
      <c r="AJ29" s="795"/>
      <c r="AK29" s="865">
        <v>155</v>
      </c>
      <c r="AL29" s="866"/>
      <c r="AM29" s="866"/>
      <c r="AN29" s="866"/>
      <c r="AO29" s="866"/>
      <c r="AP29" s="867" t="s">
        <v>564</v>
      </c>
      <c r="AQ29" s="866"/>
      <c r="AR29" s="866"/>
      <c r="AS29" s="866"/>
      <c r="AT29" s="866"/>
      <c r="AU29" s="867" t="s">
        <v>561</v>
      </c>
      <c r="AV29" s="866"/>
      <c r="AW29" s="866"/>
      <c r="AX29" s="866"/>
      <c r="AY29" s="866"/>
      <c r="AZ29" s="868" t="s">
        <v>549</v>
      </c>
      <c r="BA29" s="868"/>
      <c r="BB29" s="868"/>
      <c r="BC29" s="868"/>
      <c r="BD29" s="868"/>
      <c r="BE29" s="863"/>
      <c r="BF29" s="863"/>
      <c r="BG29" s="863"/>
      <c r="BH29" s="863"/>
      <c r="BI29" s="864"/>
      <c r="BJ29" s="308"/>
      <c r="BK29" s="308"/>
      <c r="BL29" s="308"/>
      <c r="BM29" s="308"/>
      <c r="BN29" s="308"/>
      <c r="BO29" s="321"/>
      <c r="BP29" s="321"/>
      <c r="BQ29" s="318">
        <v>23</v>
      </c>
      <c r="BR29" s="319"/>
      <c r="BS29" s="801"/>
      <c r="BT29" s="802"/>
      <c r="BU29" s="802"/>
      <c r="BV29" s="802"/>
      <c r="BW29" s="802"/>
      <c r="BX29" s="802"/>
      <c r="BY29" s="802"/>
      <c r="BZ29" s="802"/>
      <c r="CA29" s="802"/>
      <c r="CB29" s="802"/>
      <c r="CC29" s="802"/>
      <c r="CD29" s="802"/>
      <c r="CE29" s="802"/>
      <c r="CF29" s="802"/>
      <c r="CG29" s="803"/>
      <c r="CH29" s="814"/>
      <c r="CI29" s="815"/>
      <c r="CJ29" s="815"/>
      <c r="CK29" s="815"/>
      <c r="CL29" s="816"/>
      <c r="CM29" s="814"/>
      <c r="CN29" s="815"/>
      <c r="CO29" s="815"/>
      <c r="CP29" s="815"/>
      <c r="CQ29" s="816"/>
      <c r="CR29" s="814"/>
      <c r="CS29" s="815"/>
      <c r="CT29" s="815"/>
      <c r="CU29" s="815"/>
      <c r="CV29" s="816"/>
      <c r="CW29" s="814"/>
      <c r="CX29" s="815"/>
      <c r="CY29" s="815"/>
      <c r="CZ29" s="815"/>
      <c r="DA29" s="816"/>
      <c r="DB29" s="814"/>
      <c r="DC29" s="815"/>
      <c r="DD29" s="815"/>
      <c r="DE29" s="815"/>
      <c r="DF29" s="816"/>
      <c r="DG29" s="814"/>
      <c r="DH29" s="815"/>
      <c r="DI29" s="815"/>
      <c r="DJ29" s="815"/>
      <c r="DK29" s="816"/>
      <c r="DL29" s="814"/>
      <c r="DM29" s="815"/>
      <c r="DN29" s="815"/>
      <c r="DO29" s="815"/>
      <c r="DP29" s="816"/>
      <c r="DQ29" s="814"/>
      <c r="DR29" s="815"/>
      <c r="DS29" s="815"/>
      <c r="DT29" s="815"/>
      <c r="DU29" s="816"/>
      <c r="DV29" s="817"/>
      <c r="DW29" s="818"/>
      <c r="DX29" s="818"/>
      <c r="DY29" s="818"/>
      <c r="DZ29" s="819"/>
      <c r="EA29" s="302"/>
    </row>
    <row r="30" spans="1:131" s="303" customFormat="1" ht="26.25" customHeight="1" x14ac:dyDescent="0.15">
      <c r="A30" s="322">
        <v>3</v>
      </c>
      <c r="B30" s="787" t="s">
        <v>378</v>
      </c>
      <c r="C30" s="788"/>
      <c r="D30" s="788"/>
      <c r="E30" s="788"/>
      <c r="F30" s="788"/>
      <c r="G30" s="788"/>
      <c r="H30" s="788"/>
      <c r="I30" s="788"/>
      <c r="J30" s="788"/>
      <c r="K30" s="788"/>
      <c r="L30" s="788"/>
      <c r="M30" s="788"/>
      <c r="N30" s="788"/>
      <c r="O30" s="788"/>
      <c r="P30" s="789"/>
      <c r="Q30" s="790">
        <v>117</v>
      </c>
      <c r="R30" s="791"/>
      <c r="S30" s="791"/>
      <c r="T30" s="791"/>
      <c r="U30" s="791"/>
      <c r="V30" s="791">
        <v>116</v>
      </c>
      <c r="W30" s="791"/>
      <c r="X30" s="791"/>
      <c r="Y30" s="791"/>
      <c r="Z30" s="791"/>
      <c r="AA30" s="791">
        <v>1</v>
      </c>
      <c r="AB30" s="791"/>
      <c r="AC30" s="791"/>
      <c r="AD30" s="791"/>
      <c r="AE30" s="792"/>
      <c r="AF30" s="793">
        <v>1</v>
      </c>
      <c r="AG30" s="794"/>
      <c r="AH30" s="794"/>
      <c r="AI30" s="794"/>
      <c r="AJ30" s="795"/>
      <c r="AK30" s="865">
        <v>40</v>
      </c>
      <c r="AL30" s="866"/>
      <c r="AM30" s="866"/>
      <c r="AN30" s="866"/>
      <c r="AO30" s="866"/>
      <c r="AP30" s="867" t="s">
        <v>564</v>
      </c>
      <c r="AQ30" s="866"/>
      <c r="AR30" s="866"/>
      <c r="AS30" s="866"/>
      <c r="AT30" s="866"/>
      <c r="AU30" s="867" t="s">
        <v>561</v>
      </c>
      <c r="AV30" s="866"/>
      <c r="AW30" s="866"/>
      <c r="AX30" s="866"/>
      <c r="AY30" s="866"/>
      <c r="AZ30" s="868" t="s">
        <v>549</v>
      </c>
      <c r="BA30" s="868"/>
      <c r="BB30" s="868"/>
      <c r="BC30" s="868"/>
      <c r="BD30" s="868"/>
      <c r="BE30" s="863"/>
      <c r="BF30" s="863"/>
      <c r="BG30" s="863"/>
      <c r="BH30" s="863"/>
      <c r="BI30" s="864"/>
      <c r="BJ30" s="308"/>
      <c r="BK30" s="308"/>
      <c r="BL30" s="308"/>
      <c r="BM30" s="308"/>
      <c r="BN30" s="308"/>
      <c r="BO30" s="321"/>
      <c r="BP30" s="321"/>
      <c r="BQ30" s="318">
        <v>24</v>
      </c>
      <c r="BR30" s="319"/>
      <c r="BS30" s="801"/>
      <c r="BT30" s="802"/>
      <c r="BU30" s="802"/>
      <c r="BV30" s="802"/>
      <c r="BW30" s="802"/>
      <c r="BX30" s="802"/>
      <c r="BY30" s="802"/>
      <c r="BZ30" s="802"/>
      <c r="CA30" s="802"/>
      <c r="CB30" s="802"/>
      <c r="CC30" s="802"/>
      <c r="CD30" s="802"/>
      <c r="CE30" s="802"/>
      <c r="CF30" s="802"/>
      <c r="CG30" s="803"/>
      <c r="CH30" s="814"/>
      <c r="CI30" s="815"/>
      <c r="CJ30" s="815"/>
      <c r="CK30" s="815"/>
      <c r="CL30" s="816"/>
      <c r="CM30" s="814"/>
      <c r="CN30" s="815"/>
      <c r="CO30" s="815"/>
      <c r="CP30" s="815"/>
      <c r="CQ30" s="816"/>
      <c r="CR30" s="814"/>
      <c r="CS30" s="815"/>
      <c r="CT30" s="815"/>
      <c r="CU30" s="815"/>
      <c r="CV30" s="816"/>
      <c r="CW30" s="814"/>
      <c r="CX30" s="815"/>
      <c r="CY30" s="815"/>
      <c r="CZ30" s="815"/>
      <c r="DA30" s="816"/>
      <c r="DB30" s="814"/>
      <c r="DC30" s="815"/>
      <c r="DD30" s="815"/>
      <c r="DE30" s="815"/>
      <c r="DF30" s="816"/>
      <c r="DG30" s="814"/>
      <c r="DH30" s="815"/>
      <c r="DI30" s="815"/>
      <c r="DJ30" s="815"/>
      <c r="DK30" s="816"/>
      <c r="DL30" s="814"/>
      <c r="DM30" s="815"/>
      <c r="DN30" s="815"/>
      <c r="DO30" s="815"/>
      <c r="DP30" s="816"/>
      <c r="DQ30" s="814"/>
      <c r="DR30" s="815"/>
      <c r="DS30" s="815"/>
      <c r="DT30" s="815"/>
      <c r="DU30" s="816"/>
      <c r="DV30" s="817"/>
      <c r="DW30" s="818"/>
      <c r="DX30" s="818"/>
      <c r="DY30" s="818"/>
      <c r="DZ30" s="819"/>
      <c r="EA30" s="302"/>
    </row>
    <row r="31" spans="1:131" s="303" customFormat="1" ht="26.25" customHeight="1" x14ac:dyDescent="0.15">
      <c r="A31" s="322">
        <v>4</v>
      </c>
      <c r="B31" s="787" t="s">
        <v>379</v>
      </c>
      <c r="C31" s="788"/>
      <c r="D31" s="788"/>
      <c r="E31" s="788"/>
      <c r="F31" s="788"/>
      <c r="G31" s="788"/>
      <c r="H31" s="788"/>
      <c r="I31" s="788"/>
      <c r="J31" s="788"/>
      <c r="K31" s="788"/>
      <c r="L31" s="788"/>
      <c r="M31" s="788"/>
      <c r="N31" s="788"/>
      <c r="O31" s="788"/>
      <c r="P31" s="789"/>
      <c r="Q31" s="790">
        <v>323</v>
      </c>
      <c r="R31" s="791"/>
      <c r="S31" s="791"/>
      <c r="T31" s="791"/>
      <c r="U31" s="791"/>
      <c r="V31" s="791">
        <v>295</v>
      </c>
      <c r="W31" s="791"/>
      <c r="X31" s="791"/>
      <c r="Y31" s="791"/>
      <c r="Z31" s="791"/>
      <c r="AA31" s="791">
        <v>28</v>
      </c>
      <c r="AB31" s="791"/>
      <c r="AC31" s="791"/>
      <c r="AD31" s="791"/>
      <c r="AE31" s="792"/>
      <c r="AF31" s="793">
        <v>172</v>
      </c>
      <c r="AG31" s="794"/>
      <c r="AH31" s="794"/>
      <c r="AI31" s="794"/>
      <c r="AJ31" s="795"/>
      <c r="AK31" s="865">
        <v>42</v>
      </c>
      <c r="AL31" s="866"/>
      <c r="AM31" s="866"/>
      <c r="AN31" s="866"/>
      <c r="AO31" s="866"/>
      <c r="AP31" s="866">
        <v>1141</v>
      </c>
      <c r="AQ31" s="866"/>
      <c r="AR31" s="866"/>
      <c r="AS31" s="866"/>
      <c r="AT31" s="866"/>
      <c r="AU31" s="866">
        <v>21</v>
      </c>
      <c r="AV31" s="866"/>
      <c r="AW31" s="866"/>
      <c r="AX31" s="866"/>
      <c r="AY31" s="866"/>
      <c r="AZ31" s="868" t="s">
        <v>550</v>
      </c>
      <c r="BA31" s="868"/>
      <c r="BB31" s="868"/>
      <c r="BC31" s="868"/>
      <c r="BD31" s="868"/>
      <c r="BE31" s="863" t="s">
        <v>380</v>
      </c>
      <c r="BF31" s="863"/>
      <c r="BG31" s="863"/>
      <c r="BH31" s="863"/>
      <c r="BI31" s="864"/>
      <c r="BJ31" s="308"/>
      <c r="BK31" s="308"/>
      <c r="BL31" s="308"/>
      <c r="BM31" s="308"/>
      <c r="BN31" s="308"/>
      <c r="BO31" s="321"/>
      <c r="BP31" s="321"/>
      <c r="BQ31" s="318">
        <v>25</v>
      </c>
      <c r="BR31" s="319"/>
      <c r="BS31" s="801"/>
      <c r="BT31" s="802"/>
      <c r="BU31" s="802"/>
      <c r="BV31" s="802"/>
      <c r="BW31" s="802"/>
      <c r="BX31" s="802"/>
      <c r="BY31" s="802"/>
      <c r="BZ31" s="802"/>
      <c r="CA31" s="802"/>
      <c r="CB31" s="802"/>
      <c r="CC31" s="802"/>
      <c r="CD31" s="802"/>
      <c r="CE31" s="802"/>
      <c r="CF31" s="802"/>
      <c r="CG31" s="803"/>
      <c r="CH31" s="814"/>
      <c r="CI31" s="815"/>
      <c r="CJ31" s="815"/>
      <c r="CK31" s="815"/>
      <c r="CL31" s="816"/>
      <c r="CM31" s="814"/>
      <c r="CN31" s="815"/>
      <c r="CO31" s="815"/>
      <c r="CP31" s="815"/>
      <c r="CQ31" s="816"/>
      <c r="CR31" s="814"/>
      <c r="CS31" s="815"/>
      <c r="CT31" s="815"/>
      <c r="CU31" s="815"/>
      <c r="CV31" s="816"/>
      <c r="CW31" s="814"/>
      <c r="CX31" s="815"/>
      <c r="CY31" s="815"/>
      <c r="CZ31" s="815"/>
      <c r="DA31" s="816"/>
      <c r="DB31" s="814"/>
      <c r="DC31" s="815"/>
      <c r="DD31" s="815"/>
      <c r="DE31" s="815"/>
      <c r="DF31" s="816"/>
      <c r="DG31" s="814"/>
      <c r="DH31" s="815"/>
      <c r="DI31" s="815"/>
      <c r="DJ31" s="815"/>
      <c r="DK31" s="816"/>
      <c r="DL31" s="814"/>
      <c r="DM31" s="815"/>
      <c r="DN31" s="815"/>
      <c r="DO31" s="815"/>
      <c r="DP31" s="816"/>
      <c r="DQ31" s="814"/>
      <c r="DR31" s="815"/>
      <c r="DS31" s="815"/>
      <c r="DT31" s="815"/>
      <c r="DU31" s="816"/>
      <c r="DV31" s="817"/>
      <c r="DW31" s="818"/>
      <c r="DX31" s="818"/>
      <c r="DY31" s="818"/>
      <c r="DZ31" s="819"/>
      <c r="EA31" s="302"/>
    </row>
    <row r="32" spans="1:131" s="303" customFormat="1" ht="26.25" customHeight="1" x14ac:dyDescent="0.15">
      <c r="A32" s="322">
        <v>5</v>
      </c>
      <c r="B32" s="787" t="s">
        <v>381</v>
      </c>
      <c r="C32" s="788"/>
      <c r="D32" s="788"/>
      <c r="E32" s="788"/>
      <c r="F32" s="788"/>
      <c r="G32" s="788"/>
      <c r="H32" s="788"/>
      <c r="I32" s="788"/>
      <c r="J32" s="788"/>
      <c r="K32" s="788"/>
      <c r="L32" s="788"/>
      <c r="M32" s="788"/>
      <c r="N32" s="788"/>
      <c r="O32" s="788"/>
      <c r="P32" s="789"/>
      <c r="Q32" s="790">
        <v>328</v>
      </c>
      <c r="R32" s="791"/>
      <c r="S32" s="791"/>
      <c r="T32" s="791"/>
      <c r="U32" s="791"/>
      <c r="V32" s="791">
        <v>328</v>
      </c>
      <c r="W32" s="791"/>
      <c r="X32" s="791"/>
      <c r="Y32" s="791"/>
      <c r="Z32" s="791"/>
      <c r="AA32" s="791">
        <v>0</v>
      </c>
      <c r="AB32" s="791"/>
      <c r="AC32" s="791"/>
      <c r="AD32" s="791"/>
      <c r="AE32" s="792"/>
      <c r="AF32" s="793" t="s">
        <v>110</v>
      </c>
      <c r="AG32" s="794"/>
      <c r="AH32" s="794"/>
      <c r="AI32" s="794"/>
      <c r="AJ32" s="795"/>
      <c r="AK32" s="865">
        <v>117</v>
      </c>
      <c r="AL32" s="866"/>
      <c r="AM32" s="866"/>
      <c r="AN32" s="866"/>
      <c r="AO32" s="866"/>
      <c r="AP32" s="866">
        <v>1326</v>
      </c>
      <c r="AQ32" s="866"/>
      <c r="AR32" s="866"/>
      <c r="AS32" s="866"/>
      <c r="AT32" s="866"/>
      <c r="AU32" s="866">
        <v>89</v>
      </c>
      <c r="AV32" s="866"/>
      <c r="AW32" s="866"/>
      <c r="AX32" s="866"/>
      <c r="AY32" s="866"/>
      <c r="AZ32" s="868" t="s">
        <v>550</v>
      </c>
      <c r="BA32" s="868"/>
      <c r="BB32" s="868"/>
      <c r="BC32" s="868"/>
      <c r="BD32" s="868"/>
      <c r="BE32" s="863" t="s">
        <v>382</v>
      </c>
      <c r="BF32" s="863"/>
      <c r="BG32" s="863"/>
      <c r="BH32" s="863"/>
      <c r="BI32" s="864"/>
      <c r="BJ32" s="308"/>
      <c r="BK32" s="308"/>
      <c r="BL32" s="308"/>
      <c r="BM32" s="308"/>
      <c r="BN32" s="308"/>
      <c r="BO32" s="321"/>
      <c r="BP32" s="321"/>
      <c r="BQ32" s="318">
        <v>26</v>
      </c>
      <c r="BR32" s="319"/>
      <c r="BS32" s="801"/>
      <c r="BT32" s="802"/>
      <c r="BU32" s="802"/>
      <c r="BV32" s="802"/>
      <c r="BW32" s="802"/>
      <c r="BX32" s="802"/>
      <c r="BY32" s="802"/>
      <c r="BZ32" s="802"/>
      <c r="CA32" s="802"/>
      <c r="CB32" s="802"/>
      <c r="CC32" s="802"/>
      <c r="CD32" s="802"/>
      <c r="CE32" s="802"/>
      <c r="CF32" s="802"/>
      <c r="CG32" s="803"/>
      <c r="CH32" s="814"/>
      <c r="CI32" s="815"/>
      <c r="CJ32" s="815"/>
      <c r="CK32" s="815"/>
      <c r="CL32" s="816"/>
      <c r="CM32" s="814"/>
      <c r="CN32" s="815"/>
      <c r="CO32" s="815"/>
      <c r="CP32" s="815"/>
      <c r="CQ32" s="816"/>
      <c r="CR32" s="814"/>
      <c r="CS32" s="815"/>
      <c r="CT32" s="815"/>
      <c r="CU32" s="815"/>
      <c r="CV32" s="816"/>
      <c r="CW32" s="814"/>
      <c r="CX32" s="815"/>
      <c r="CY32" s="815"/>
      <c r="CZ32" s="815"/>
      <c r="DA32" s="816"/>
      <c r="DB32" s="814"/>
      <c r="DC32" s="815"/>
      <c r="DD32" s="815"/>
      <c r="DE32" s="815"/>
      <c r="DF32" s="816"/>
      <c r="DG32" s="814"/>
      <c r="DH32" s="815"/>
      <c r="DI32" s="815"/>
      <c r="DJ32" s="815"/>
      <c r="DK32" s="816"/>
      <c r="DL32" s="814"/>
      <c r="DM32" s="815"/>
      <c r="DN32" s="815"/>
      <c r="DO32" s="815"/>
      <c r="DP32" s="816"/>
      <c r="DQ32" s="814"/>
      <c r="DR32" s="815"/>
      <c r="DS32" s="815"/>
      <c r="DT32" s="815"/>
      <c r="DU32" s="816"/>
      <c r="DV32" s="817"/>
      <c r="DW32" s="818"/>
      <c r="DX32" s="818"/>
      <c r="DY32" s="818"/>
      <c r="DZ32" s="819"/>
      <c r="EA32" s="302"/>
    </row>
    <row r="33" spans="1:131" s="303" customFormat="1" ht="26.25" customHeight="1" x14ac:dyDescent="0.15">
      <c r="A33" s="322">
        <v>6</v>
      </c>
      <c r="B33" s="787" t="s">
        <v>383</v>
      </c>
      <c r="C33" s="788"/>
      <c r="D33" s="788"/>
      <c r="E33" s="788"/>
      <c r="F33" s="788"/>
      <c r="G33" s="788"/>
      <c r="H33" s="788"/>
      <c r="I33" s="788"/>
      <c r="J33" s="788"/>
      <c r="K33" s="788"/>
      <c r="L33" s="788"/>
      <c r="M33" s="788"/>
      <c r="N33" s="788"/>
      <c r="O33" s="788"/>
      <c r="P33" s="789"/>
      <c r="Q33" s="790">
        <v>24</v>
      </c>
      <c r="R33" s="791"/>
      <c r="S33" s="791"/>
      <c r="T33" s="791"/>
      <c r="U33" s="791"/>
      <c r="V33" s="791">
        <v>24</v>
      </c>
      <c r="W33" s="791"/>
      <c r="X33" s="791"/>
      <c r="Y33" s="791"/>
      <c r="Z33" s="791"/>
      <c r="AA33" s="791">
        <v>0</v>
      </c>
      <c r="AB33" s="791"/>
      <c r="AC33" s="791"/>
      <c r="AD33" s="791"/>
      <c r="AE33" s="792"/>
      <c r="AF33" s="793" t="s">
        <v>110</v>
      </c>
      <c r="AG33" s="794"/>
      <c r="AH33" s="794"/>
      <c r="AI33" s="794"/>
      <c r="AJ33" s="795"/>
      <c r="AK33" s="865">
        <v>8</v>
      </c>
      <c r="AL33" s="866"/>
      <c r="AM33" s="866"/>
      <c r="AN33" s="866"/>
      <c r="AO33" s="866"/>
      <c r="AP33" s="866">
        <v>58</v>
      </c>
      <c r="AQ33" s="866"/>
      <c r="AR33" s="866"/>
      <c r="AS33" s="866"/>
      <c r="AT33" s="866"/>
      <c r="AU33" s="866">
        <v>6</v>
      </c>
      <c r="AV33" s="866"/>
      <c r="AW33" s="866"/>
      <c r="AX33" s="866"/>
      <c r="AY33" s="866"/>
      <c r="AZ33" s="868" t="s">
        <v>549</v>
      </c>
      <c r="BA33" s="868"/>
      <c r="BB33" s="868"/>
      <c r="BC33" s="868"/>
      <c r="BD33" s="868"/>
      <c r="BE33" s="863" t="s">
        <v>382</v>
      </c>
      <c r="BF33" s="863"/>
      <c r="BG33" s="863"/>
      <c r="BH33" s="863"/>
      <c r="BI33" s="864"/>
      <c r="BJ33" s="308"/>
      <c r="BK33" s="308"/>
      <c r="BL33" s="308"/>
      <c r="BM33" s="308"/>
      <c r="BN33" s="308"/>
      <c r="BO33" s="321"/>
      <c r="BP33" s="321"/>
      <c r="BQ33" s="318">
        <v>27</v>
      </c>
      <c r="BR33" s="319"/>
      <c r="BS33" s="801"/>
      <c r="BT33" s="802"/>
      <c r="BU33" s="802"/>
      <c r="BV33" s="802"/>
      <c r="BW33" s="802"/>
      <c r="BX33" s="802"/>
      <c r="BY33" s="802"/>
      <c r="BZ33" s="802"/>
      <c r="CA33" s="802"/>
      <c r="CB33" s="802"/>
      <c r="CC33" s="802"/>
      <c r="CD33" s="802"/>
      <c r="CE33" s="802"/>
      <c r="CF33" s="802"/>
      <c r="CG33" s="803"/>
      <c r="CH33" s="814"/>
      <c r="CI33" s="815"/>
      <c r="CJ33" s="815"/>
      <c r="CK33" s="815"/>
      <c r="CL33" s="816"/>
      <c r="CM33" s="814"/>
      <c r="CN33" s="815"/>
      <c r="CO33" s="815"/>
      <c r="CP33" s="815"/>
      <c r="CQ33" s="816"/>
      <c r="CR33" s="814"/>
      <c r="CS33" s="815"/>
      <c r="CT33" s="815"/>
      <c r="CU33" s="815"/>
      <c r="CV33" s="816"/>
      <c r="CW33" s="814"/>
      <c r="CX33" s="815"/>
      <c r="CY33" s="815"/>
      <c r="CZ33" s="815"/>
      <c r="DA33" s="816"/>
      <c r="DB33" s="814"/>
      <c r="DC33" s="815"/>
      <c r="DD33" s="815"/>
      <c r="DE33" s="815"/>
      <c r="DF33" s="816"/>
      <c r="DG33" s="814"/>
      <c r="DH33" s="815"/>
      <c r="DI33" s="815"/>
      <c r="DJ33" s="815"/>
      <c r="DK33" s="816"/>
      <c r="DL33" s="814"/>
      <c r="DM33" s="815"/>
      <c r="DN33" s="815"/>
      <c r="DO33" s="815"/>
      <c r="DP33" s="816"/>
      <c r="DQ33" s="814"/>
      <c r="DR33" s="815"/>
      <c r="DS33" s="815"/>
      <c r="DT33" s="815"/>
      <c r="DU33" s="816"/>
      <c r="DV33" s="817"/>
      <c r="DW33" s="818"/>
      <c r="DX33" s="818"/>
      <c r="DY33" s="818"/>
      <c r="DZ33" s="819"/>
      <c r="EA33" s="302"/>
    </row>
    <row r="34" spans="1:131" s="303" customFormat="1" ht="26.25" customHeight="1" x14ac:dyDescent="0.15">
      <c r="A34" s="322">
        <v>7</v>
      </c>
      <c r="B34" s="787" t="s">
        <v>384</v>
      </c>
      <c r="C34" s="788"/>
      <c r="D34" s="788"/>
      <c r="E34" s="788"/>
      <c r="F34" s="788"/>
      <c r="G34" s="788"/>
      <c r="H34" s="788"/>
      <c r="I34" s="788"/>
      <c r="J34" s="788"/>
      <c r="K34" s="788"/>
      <c r="L34" s="788"/>
      <c r="M34" s="788"/>
      <c r="N34" s="788"/>
      <c r="O34" s="788"/>
      <c r="P34" s="789"/>
      <c r="Q34" s="790">
        <v>8</v>
      </c>
      <c r="R34" s="791"/>
      <c r="S34" s="791"/>
      <c r="T34" s="791"/>
      <c r="U34" s="791"/>
      <c r="V34" s="791">
        <v>8</v>
      </c>
      <c r="W34" s="791"/>
      <c r="X34" s="791"/>
      <c r="Y34" s="791"/>
      <c r="Z34" s="791"/>
      <c r="AA34" s="791">
        <v>0</v>
      </c>
      <c r="AB34" s="791"/>
      <c r="AC34" s="791"/>
      <c r="AD34" s="791"/>
      <c r="AE34" s="792"/>
      <c r="AF34" s="793" t="s">
        <v>110</v>
      </c>
      <c r="AG34" s="794"/>
      <c r="AH34" s="794"/>
      <c r="AI34" s="794"/>
      <c r="AJ34" s="795"/>
      <c r="AK34" s="865">
        <v>4</v>
      </c>
      <c r="AL34" s="866"/>
      <c r="AM34" s="866"/>
      <c r="AN34" s="866"/>
      <c r="AO34" s="866"/>
      <c r="AP34" s="866">
        <v>42</v>
      </c>
      <c r="AQ34" s="866"/>
      <c r="AR34" s="866"/>
      <c r="AS34" s="866"/>
      <c r="AT34" s="866"/>
      <c r="AU34" s="866">
        <v>3</v>
      </c>
      <c r="AV34" s="866"/>
      <c r="AW34" s="866"/>
      <c r="AX34" s="866"/>
      <c r="AY34" s="866"/>
      <c r="AZ34" s="868" t="s">
        <v>549</v>
      </c>
      <c r="BA34" s="868"/>
      <c r="BB34" s="868"/>
      <c r="BC34" s="868"/>
      <c r="BD34" s="868"/>
      <c r="BE34" s="863" t="s">
        <v>382</v>
      </c>
      <c r="BF34" s="863"/>
      <c r="BG34" s="863"/>
      <c r="BH34" s="863"/>
      <c r="BI34" s="864"/>
      <c r="BJ34" s="308"/>
      <c r="BK34" s="308"/>
      <c r="BL34" s="308"/>
      <c r="BM34" s="308"/>
      <c r="BN34" s="308"/>
      <c r="BO34" s="321"/>
      <c r="BP34" s="321"/>
      <c r="BQ34" s="318">
        <v>28</v>
      </c>
      <c r="BR34" s="319"/>
      <c r="BS34" s="801"/>
      <c r="BT34" s="802"/>
      <c r="BU34" s="802"/>
      <c r="BV34" s="802"/>
      <c r="BW34" s="802"/>
      <c r="BX34" s="802"/>
      <c r="BY34" s="802"/>
      <c r="BZ34" s="802"/>
      <c r="CA34" s="802"/>
      <c r="CB34" s="802"/>
      <c r="CC34" s="802"/>
      <c r="CD34" s="802"/>
      <c r="CE34" s="802"/>
      <c r="CF34" s="802"/>
      <c r="CG34" s="803"/>
      <c r="CH34" s="814"/>
      <c r="CI34" s="815"/>
      <c r="CJ34" s="815"/>
      <c r="CK34" s="815"/>
      <c r="CL34" s="816"/>
      <c r="CM34" s="814"/>
      <c r="CN34" s="815"/>
      <c r="CO34" s="815"/>
      <c r="CP34" s="815"/>
      <c r="CQ34" s="816"/>
      <c r="CR34" s="814"/>
      <c r="CS34" s="815"/>
      <c r="CT34" s="815"/>
      <c r="CU34" s="815"/>
      <c r="CV34" s="816"/>
      <c r="CW34" s="814"/>
      <c r="CX34" s="815"/>
      <c r="CY34" s="815"/>
      <c r="CZ34" s="815"/>
      <c r="DA34" s="816"/>
      <c r="DB34" s="814"/>
      <c r="DC34" s="815"/>
      <c r="DD34" s="815"/>
      <c r="DE34" s="815"/>
      <c r="DF34" s="816"/>
      <c r="DG34" s="814"/>
      <c r="DH34" s="815"/>
      <c r="DI34" s="815"/>
      <c r="DJ34" s="815"/>
      <c r="DK34" s="816"/>
      <c r="DL34" s="814"/>
      <c r="DM34" s="815"/>
      <c r="DN34" s="815"/>
      <c r="DO34" s="815"/>
      <c r="DP34" s="816"/>
      <c r="DQ34" s="814"/>
      <c r="DR34" s="815"/>
      <c r="DS34" s="815"/>
      <c r="DT34" s="815"/>
      <c r="DU34" s="816"/>
      <c r="DV34" s="817"/>
      <c r="DW34" s="818"/>
      <c r="DX34" s="818"/>
      <c r="DY34" s="818"/>
      <c r="DZ34" s="819"/>
      <c r="EA34" s="302"/>
    </row>
    <row r="35" spans="1:131" s="303" customFormat="1" ht="26.25" customHeight="1" x14ac:dyDescent="0.15">
      <c r="A35" s="322">
        <v>8</v>
      </c>
      <c r="B35" s="787" t="s">
        <v>385</v>
      </c>
      <c r="C35" s="788"/>
      <c r="D35" s="788"/>
      <c r="E35" s="788"/>
      <c r="F35" s="788"/>
      <c r="G35" s="788"/>
      <c r="H35" s="788"/>
      <c r="I35" s="788"/>
      <c r="J35" s="788"/>
      <c r="K35" s="788"/>
      <c r="L35" s="788"/>
      <c r="M35" s="788"/>
      <c r="N35" s="788"/>
      <c r="O35" s="788"/>
      <c r="P35" s="789"/>
      <c r="Q35" s="790">
        <v>18</v>
      </c>
      <c r="R35" s="791"/>
      <c r="S35" s="791"/>
      <c r="T35" s="791"/>
      <c r="U35" s="791"/>
      <c r="V35" s="791">
        <v>18</v>
      </c>
      <c r="W35" s="791"/>
      <c r="X35" s="791"/>
      <c r="Y35" s="791"/>
      <c r="Z35" s="791"/>
      <c r="AA35" s="791">
        <v>0</v>
      </c>
      <c r="AB35" s="791"/>
      <c r="AC35" s="791"/>
      <c r="AD35" s="791"/>
      <c r="AE35" s="792"/>
      <c r="AF35" s="793" t="s">
        <v>110</v>
      </c>
      <c r="AG35" s="794"/>
      <c r="AH35" s="794"/>
      <c r="AI35" s="794"/>
      <c r="AJ35" s="795"/>
      <c r="AK35" s="865">
        <v>15</v>
      </c>
      <c r="AL35" s="866"/>
      <c r="AM35" s="866"/>
      <c r="AN35" s="866"/>
      <c r="AO35" s="866"/>
      <c r="AP35" s="866">
        <v>108</v>
      </c>
      <c r="AQ35" s="866"/>
      <c r="AR35" s="866"/>
      <c r="AS35" s="866"/>
      <c r="AT35" s="866"/>
      <c r="AU35" s="866">
        <v>13</v>
      </c>
      <c r="AV35" s="866"/>
      <c r="AW35" s="866"/>
      <c r="AX35" s="866"/>
      <c r="AY35" s="866"/>
      <c r="AZ35" s="868" t="s">
        <v>549</v>
      </c>
      <c r="BA35" s="868"/>
      <c r="BB35" s="868"/>
      <c r="BC35" s="868"/>
      <c r="BD35" s="868"/>
      <c r="BE35" s="863" t="s">
        <v>382</v>
      </c>
      <c r="BF35" s="863"/>
      <c r="BG35" s="863"/>
      <c r="BH35" s="863"/>
      <c r="BI35" s="864"/>
      <c r="BJ35" s="308"/>
      <c r="BK35" s="308"/>
      <c r="BL35" s="308"/>
      <c r="BM35" s="308"/>
      <c r="BN35" s="308"/>
      <c r="BO35" s="321"/>
      <c r="BP35" s="321"/>
      <c r="BQ35" s="318">
        <v>29</v>
      </c>
      <c r="BR35" s="319"/>
      <c r="BS35" s="801"/>
      <c r="BT35" s="802"/>
      <c r="BU35" s="802"/>
      <c r="BV35" s="802"/>
      <c r="BW35" s="802"/>
      <c r="BX35" s="802"/>
      <c r="BY35" s="802"/>
      <c r="BZ35" s="802"/>
      <c r="CA35" s="802"/>
      <c r="CB35" s="802"/>
      <c r="CC35" s="802"/>
      <c r="CD35" s="802"/>
      <c r="CE35" s="802"/>
      <c r="CF35" s="802"/>
      <c r="CG35" s="803"/>
      <c r="CH35" s="814"/>
      <c r="CI35" s="815"/>
      <c r="CJ35" s="815"/>
      <c r="CK35" s="815"/>
      <c r="CL35" s="816"/>
      <c r="CM35" s="814"/>
      <c r="CN35" s="815"/>
      <c r="CO35" s="815"/>
      <c r="CP35" s="815"/>
      <c r="CQ35" s="816"/>
      <c r="CR35" s="814"/>
      <c r="CS35" s="815"/>
      <c r="CT35" s="815"/>
      <c r="CU35" s="815"/>
      <c r="CV35" s="816"/>
      <c r="CW35" s="814"/>
      <c r="CX35" s="815"/>
      <c r="CY35" s="815"/>
      <c r="CZ35" s="815"/>
      <c r="DA35" s="816"/>
      <c r="DB35" s="814"/>
      <c r="DC35" s="815"/>
      <c r="DD35" s="815"/>
      <c r="DE35" s="815"/>
      <c r="DF35" s="816"/>
      <c r="DG35" s="814"/>
      <c r="DH35" s="815"/>
      <c r="DI35" s="815"/>
      <c r="DJ35" s="815"/>
      <c r="DK35" s="816"/>
      <c r="DL35" s="814"/>
      <c r="DM35" s="815"/>
      <c r="DN35" s="815"/>
      <c r="DO35" s="815"/>
      <c r="DP35" s="816"/>
      <c r="DQ35" s="814"/>
      <c r="DR35" s="815"/>
      <c r="DS35" s="815"/>
      <c r="DT35" s="815"/>
      <c r="DU35" s="816"/>
      <c r="DV35" s="817"/>
      <c r="DW35" s="818"/>
      <c r="DX35" s="818"/>
      <c r="DY35" s="818"/>
      <c r="DZ35" s="819"/>
      <c r="EA35" s="302"/>
    </row>
    <row r="36" spans="1:131" s="303" customFormat="1" ht="26.25" customHeight="1" x14ac:dyDescent="0.15">
      <c r="A36" s="322">
        <v>9</v>
      </c>
      <c r="B36" s="787"/>
      <c r="C36" s="788"/>
      <c r="D36" s="788"/>
      <c r="E36" s="788"/>
      <c r="F36" s="788"/>
      <c r="G36" s="788"/>
      <c r="H36" s="788"/>
      <c r="I36" s="788"/>
      <c r="J36" s="788"/>
      <c r="K36" s="788"/>
      <c r="L36" s="788"/>
      <c r="M36" s="788"/>
      <c r="N36" s="788"/>
      <c r="O36" s="788"/>
      <c r="P36" s="789"/>
      <c r="Q36" s="790"/>
      <c r="R36" s="791"/>
      <c r="S36" s="791"/>
      <c r="T36" s="791"/>
      <c r="U36" s="791"/>
      <c r="V36" s="791"/>
      <c r="W36" s="791"/>
      <c r="X36" s="791"/>
      <c r="Y36" s="791"/>
      <c r="Z36" s="791"/>
      <c r="AA36" s="791"/>
      <c r="AB36" s="791"/>
      <c r="AC36" s="791"/>
      <c r="AD36" s="791"/>
      <c r="AE36" s="792"/>
      <c r="AF36" s="793"/>
      <c r="AG36" s="794"/>
      <c r="AH36" s="794"/>
      <c r="AI36" s="794"/>
      <c r="AJ36" s="795"/>
      <c r="AK36" s="865"/>
      <c r="AL36" s="866"/>
      <c r="AM36" s="866"/>
      <c r="AN36" s="866"/>
      <c r="AO36" s="866"/>
      <c r="AP36" s="866"/>
      <c r="AQ36" s="866"/>
      <c r="AR36" s="866"/>
      <c r="AS36" s="866"/>
      <c r="AT36" s="866"/>
      <c r="AU36" s="866"/>
      <c r="AV36" s="866"/>
      <c r="AW36" s="866"/>
      <c r="AX36" s="866"/>
      <c r="AY36" s="866"/>
      <c r="AZ36" s="868"/>
      <c r="BA36" s="868"/>
      <c r="BB36" s="868"/>
      <c r="BC36" s="868"/>
      <c r="BD36" s="868"/>
      <c r="BE36" s="863"/>
      <c r="BF36" s="863"/>
      <c r="BG36" s="863"/>
      <c r="BH36" s="863"/>
      <c r="BI36" s="864"/>
      <c r="BJ36" s="308"/>
      <c r="BK36" s="308"/>
      <c r="BL36" s="308"/>
      <c r="BM36" s="308"/>
      <c r="BN36" s="308"/>
      <c r="BO36" s="321"/>
      <c r="BP36" s="321"/>
      <c r="BQ36" s="318">
        <v>30</v>
      </c>
      <c r="BR36" s="319"/>
      <c r="BS36" s="801"/>
      <c r="BT36" s="802"/>
      <c r="BU36" s="802"/>
      <c r="BV36" s="802"/>
      <c r="BW36" s="802"/>
      <c r="BX36" s="802"/>
      <c r="BY36" s="802"/>
      <c r="BZ36" s="802"/>
      <c r="CA36" s="802"/>
      <c r="CB36" s="802"/>
      <c r="CC36" s="802"/>
      <c r="CD36" s="802"/>
      <c r="CE36" s="802"/>
      <c r="CF36" s="802"/>
      <c r="CG36" s="803"/>
      <c r="CH36" s="814"/>
      <c r="CI36" s="815"/>
      <c r="CJ36" s="815"/>
      <c r="CK36" s="815"/>
      <c r="CL36" s="816"/>
      <c r="CM36" s="814"/>
      <c r="CN36" s="815"/>
      <c r="CO36" s="815"/>
      <c r="CP36" s="815"/>
      <c r="CQ36" s="816"/>
      <c r="CR36" s="814"/>
      <c r="CS36" s="815"/>
      <c r="CT36" s="815"/>
      <c r="CU36" s="815"/>
      <c r="CV36" s="816"/>
      <c r="CW36" s="814"/>
      <c r="CX36" s="815"/>
      <c r="CY36" s="815"/>
      <c r="CZ36" s="815"/>
      <c r="DA36" s="816"/>
      <c r="DB36" s="814"/>
      <c r="DC36" s="815"/>
      <c r="DD36" s="815"/>
      <c r="DE36" s="815"/>
      <c r="DF36" s="816"/>
      <c r="DG36" s="814"/>
      <c r="DH36" s="815"/>
      <c r="DI36" s="815"/>
      <c r="DJ36" s="815"/>
      <c r="DK36" s="816"/>
      <c r="DL36" s="814"/>
      <c r="DM36" s="815"/>
      <c r="DN36" s="815"/>
      <c r="DO36" s="815"/>
      <c r="DP36" s="816"/>
      <c r="DQ36" s="814"/>
      <c r="DR36" s="815"/>
      <c r="DS36" s="815"/>
      <c r="DT36" s="815"/>
      <c r="DU36" s="816"/>
      <c r="DV36" s="817"/>
      <c r="DW36" s="818"/>
      <c r="DX36" s="818"/>
      <c r="DY36" s="818"/>
      <c r="DZ36" s="819"/>
      <c r="EA36" s="302"/>
    </row>
    <row r="37" spans="1:131" s="303" customFormat="1" ht="26.25" customHeight="1" x14ac:dyDescent="0.15">
      <c r="A37" s="322">
        <v>10</v>
      </c>
      <c r="B37" s="787"/>
      <c r="C37" s="788"/>
      <c r="D37" s="788"/>
      <c r="E37" s="788"/>
      <c r="F37" s="788"/>
      <c r="G37" s="788"/>
      <c r="H37" s="788"/>
      <c r="I37" s="788"/>
      <c r="J37" s="788"/>
      <c r="K37" s="788"/>
      <c r="L37" s="788"/>
      <c r="M37" s="788"/>
      <c r="N37" s="788"/>
      <c r="O37" s="788"/>
      <c r="P37" s="789"/>
      <c r="Q37" s="790"/>
      <c r="R37" s="791"/>
      <c r="S37" s="791"/>
      <c r="T37" s="791"/>
      <c r="U37" s="791"/>
      <c r="V37" s="791"/>
      <c r="W37" s="791"/>
      <c r="X37" s="791"/>
      <c r="Y37" s="791"/>
      <c r="Z37" s="791"/>
      <c r="AA37" s="791"/>
      <c r="AB37" s="791"/>
      <c r="AC37" s="791"/>
      <c r="AD37" s="791"/>
      <c r="AE37" s="792"/>
      <c r="AF37" s="793"/>
      <c r="AG37" s="794"/>
      <c r="AH37" s="794"/>
      <c r="AI37" s="794"/>
      <c r="AJ37" s="795"/>
      <c r="AK37" s="865"/>
      <c r="AL37" s="866"/>
      <c r="AM37" s="866"/>
      <c r="AN37" s="866"/>
      <c r="AO37" s="866"/>
      <c r="AP37" s="866"/>
      <c r="AQ37" s="866"/>
      <c r="AR37" s="866"/>
      <c r="AS37" s="866"/>
      <c r="AT37" s="866"/>
      <c r="AU37" s="866"/>
      <c r="AV37" s="866"/>
      <c r="AW37" s="866"/>
      <c r="AX37" s="866"/>
      <c r="AY37" s="866"/>
      <c r="AZ37" s="868"/>
      <c r="BA37" s="868"/>
      <c r="BB37" s="868"/>
      <c r="BC37" s="868"/>
      <c r="BD37" s="868"/>
      <c r="BE37" s="863"/>
      <c r="BF37" s="863"/>
      <c r="BG37" s="863"/>
      <c r="BH37" s="863"/>
      <c r="BI37" s="864"/>
      <c r="BJ37" s="308"/>
      <c r="BK37" s="308"/>
      <c r="BL37" s="308"/>
      <c r="BM37" s="308"/>
      <c r="BN37" s="308"/>
      <c r="BO37" s="321"/>
      <c r="BP37" s="321"/>
      <c r="BQ37" s="318">
        <v>31</v>
      </c>
      <c r="BR37" s="319"/>
      <c r="BS37" s="801"/>
      <c r="BT37" s="802"/>
      <c r="BU37" s="802"/>
      <c r="BV37" s="802"/>
      <c r="BW37" s="802"/>
      <c r="BX37" s="802"/>
      <c r="BY37" s="802"/>
      <c r="BZ37" s="802"/>
      <c r="CA37" s="802"/>
      <c r="CB37" s="802"/>
      <c r="CC37" s="802"/>
      <c r="CD37" s="802"/>
      <c r="CE37" s="802"/>
      <c r="CF37" s="802"/>
      <c r="CG37" s="803"/>
      <c r="CH37" s="814"/>
      <c r="CI37" s="815"/>
      <c r="CJ37" s="815"/>
      <c r="CK37" s="815"/>
      <c r="CL37" s="816"/>
      <c r="CM37" s="814"/>
      <c r="CN37" s="815"/>
      <c r="CO37" s="815"/>
      <c r="CP37" s="815"/>
      <c r="CQ37" s="816"/>
      <c r="CR37" s="814"/>
      <c r="CS37" s="815"/>
      <c r="CT37" s="815"/>
      <c r="CU37" s="815"/>
      <c r="CV37" s="816"/>
      <c r="CW37" s="814"/>
      <c r="CX37" s="815"/>
      <c r="CY37" s="815"/>
      <c r="CZ37" s="815"/>
      <c r="DA37" s="816"/>
      <c r="DB37" s="814"/>
      <c r="DC37" s="815"/>
      <c r="DD37" s="815"/>
      <c r="DE37" s="815"/>
      <c r="DF37" s="816"/>
      <c r="DG37" s="814"/>
      <c r="DH37" s="815"/>
      <c r="DI37" s="815"/>
      <c r="DJ37" s="815"/>
      <c r="DK37" s="816"/>
      <c r="DL37" s="814"/>
      <c r="DM37" s="815"/>
      <c r="DN37" s="815"/>
      <c r="DO37" s="815"/>
      <c r="DP37" s="816"/>
      <c r="DQ37" s="814"/>
      <c r="DR37" s="815"/>
      <c r="DS37" s="815"/>
      <c r="DT37" s="815"/>
      <c r="DU37" s="816"/>
      <c r="DV37" s="817"/>
      <c r="DW37" s="818"/>
      <c r="DX37" s="818"/>
      <c r="DY37" s="818"/>
      <c r="DZ37" s="819"/>
      <c r="EA37" s="302"/>
    </row>
    <row r="38" spans="1:131" s="303" customFormat="1" ht="26.25" customHeight="1" x14ac:dyDescent="0.15">
      <c r="A38" s="322">
        <v>11</v>
      </c>
      <c r="B38" s="787"/>
      <c r="C38" s="788"/>
      <c r="D38" s="788"/>
      <c r="E38" s="788"/>
      <c r="F38" s="788"/>
      <c r="G38" s="788"/>
      <c r="H38" s="788"/>
      <c r="I38" s="788"/>
      <c r="J38" s="788"/>
      <c r="K38" s="788"/>
      <c r="L38" s="788"/>
      <c r="M38" s="788"/>
      <c r="N38" s="788"/>
      <c r="O38" s="788"/>
      <c r="P38" s="789"/>
      <c r="Q38" s="790"/>
      <c r="R38" s="791"/>
      <c r="S38" s="791"/>
      <c r="T38" s="791"/>
      <c r="U38" s="791"/>
      <c r="V38" s="791"/>
      <c r="W38" s="791"/>
      <c r="X38" s="791"/>
      <c r="Y38" s="791"/>
      <c r="Z38" s="791"/>
      <c r="AA38" s="791"/>
      <c r="AB38" s="791"/>
      <c r="AC38" s="791"/>
      <c r="AD38" s="791"/>
      <c r="AE38" s="792"/>
      <c r="AF38" s="793"/>
      <c r="AG38" s="794"/>
      <c r="AH38" s="794"/>
      <c r="AI38" s="794"/>
      <c r="AJ38" s="795"/>
      <c r="AK38" s="865"/>
      <c r="AL38" s="866"/>
      <c r="AM38" s="866"/>
      <c r="AN38" s="866"/>
      <c r="AO38" s="866"/>
      <c r="AP38" s="866"/>
      <c r="AQ38" s="866"/>
      <c r="AR38" s="866"/>
      <c r="AS38" s="866"/>
      <c r="AT38" s="866"/>
      <c r="AU38" s="866"/>
      <c r="AV38" s="866"/>
      <c r="AW38" s="866"/>
      <c r="AX38" s="866"/>
      <c r="AY38" s="866"/>
      <c r="AZ38" s="868"/>
      <c r="BA38" s="868"/>
      <c r="BB38" s="868"/>
      <c r="BC38" s="868"/>
      <c r="BD38" s="868"/>
      <c r="BE38" s="863"/>
      <c r="BF38" s="863"/>
      <c r="BG38" s="863"/>
      <c r="BH38" s="863"/>
      <c r="BI38" s="864"/>
      <c r="BJ38" s="308"/>
      <c r="BK38" s="308"/>
      <c r="BL38" s="308"/>
      <c r="BM38" s="308"/>
      <c r="BN38" s="308"/>
      <c r="BO38" s="321"/>
      <c r="BP38" s="321"/>
      <c r="BQ38" s="318">
        <v>32</v>
      </c>
      <c r="BR38" s="319"/>
      <c r="BS38" s="801"/>
      <c r="BT38" s="802"/>
      <c r="BU38" s="802"/>
      <c r="BV38" s="802"/>
      <c r="BW38" s="802"/>
      <c r="BX38" s="802"/>
      <c r="BY38" s="802"/>
      <c r="BZ38" s="802"/>
      <c r="CA38" s="802"/>
      <c r="CB38" s="802"/>
      <c r="CC38" s="802"/>
      <c r="CD38" s="802"/>
      <c r="CE38" s="802"/>
      <c r="CF38" s="802"/>
      <c r="CG38" s="803"/>
      <c r="CH38" s="814"/>
      <c r="CI38" s="815"/>
      <c r="CJ38" s="815"/>
      <c r="CK38" s="815"/>
      <c r="CL38" s="816"/>
      <c r="CM38" s="814"/>
      <c r="CN38" s="815"/>
      <c r="CO38" s="815"/>
      <c r="CP38" s="815"/>
      <c r="CQ38" s="816"/>
      <c r="CR38" s="814"/>
      <c r="CS38" s="815"/>
      <c r="CT38" s="815"/>
      <c r="CU38" s="815"/>
      <c r="CV38" s="816"/>
      <c r="CW38" s="814"/>
      <c r="CX38" s="815"/>
      <c r="CY38" s="815"/>
      <c r="CZ38" s="815"/>
      <c r="DA38" s="816"/>
      <c r="DB38" s="814"/>
      <c r="DC38" s="815"/>
      <c r="DD38" s="815"/>
      <c r="DE38" s="815"/>
      <c r="DF38" s="816"/>
      <c r="DG38" s="814"/>
      <c r="DH38" s="815"/>
      <c r="DI38" s="815"/>
      <c r="DJ38" s="815"/>
      <c r="DK38" s="816"/>
      <c r="DL38" s="814"/>
      <c r="DM38" s="815"/>
      <c r="DN38" s="815"/>
      <c r="DO38" s="815"/>
      <c r="DP38" s="816"/>
      <c r="DQ38" s="814"/>
      <c r="DR38" s="815"/>
      <c r="DS38" s="815"/>
      <c r="DT38" s="815"/>
      <c r="DU38" s="816"/>
      <c r="DV38" s="817"/>
      <c r="DW38" s="818"/>
      <c r="DX38" s="818"/>
      <c r="DY38" s="818"/>
      <c r="DZ38" s="819"/>
      <c r="EA38" s="302"/>
    </row>
    <row r="39" spans="1:131" s="303" customFormat="1" ht="26.25" customHeight="1" x14ac:dyDescent="0.15">
      <c r="A39" s="322">
        <v>12</v>
      </c>
      <c r="B39" s="787"/>
      <c r="C39" s="788"/>
      <c r="D39" s="788"/>
      <c r="E39" s="788"/>
      <c r="F39" s="788"/>
      <c r="G39" s="788"/>
      <c r="H39" s="788"/>
      <c r="I39" s="788"/>
      <c r="J39" s="788"/>
      <c r="K39" s="788"/>
      <c r="L39" s="788"/>
      <c r="M39" s="788"/>
      <c r="N39" s="788"/>
      <c r="O39" s="788"/>
      <c r="P39" s="789"/>
      <c r="Q39" s="790"/>
      <c r="R39" s="791"/>
      <c r="S39" s="791"/>
      <c r="T39" s="791"/>
      <c r="U39" s="791"/>
      <c r="V39" s="791"/>
      <c r="W39" s="791"/>
      <c r="X39" s="791"/>
      <c r="Y39" s="791"/>
      <c r="Z39" s="791"/>
      <c r="AA39" s="791"/>
      <c r="AB39" s="791"/>
      <c r="AC39" s="791"/>
      <c r="AD39" s="791"/>
      <c r="AE39" s="792"/>
      <c r="AF39" s="793"/>
      <c r="AG39" s="794"/>
      <c r="AH39" s="794"/>
      <c r="AI39" s="794"/>
      <c r="AJ39" s="795"/>
      <c r="AK39" s="865"/>
      <c r="AL39" s="866"/>
      <c r="AM39" s="866"/>
      <c r="AN39" s="866"/>
      <c r="AO39" s="866"/>
      <c r="AP39" s="866"/>
      <c r="AQ39" s="866"/>
      <c r="AR39" s="866"/>
      <c r="AS39" s="866"/>
      <c r="AT39" s="866"/>
      <c r="AU39" s="866"/>
      <c r="AV39" s="866"/>
      <c r="AW39" s="866"/>
      <c r="AX39" s="866"/>
      <c r="AY39" s="866"/>
      <c r="AZ39" s="868"/>
      <c r="BA39" s="868"/>
      <c r="BB39" s="868"/>
      <c r="BC39" s="868"/>
      <c r="BD39" s="868"/>
      <c r="BE39" s="863"/>
      <c r="BF39" s="863"/>
      <c r="BG39" s="863"/>
      <c r="BH39" s="863"/>
      <c r="BI39" s="864"/>
      <c r="BJ39" s="308"/>
      <c r="BK39" s="308"/>
      <c r="BL39" s="308"/>
      <c r="BM39" s="308"/>
      <c r="BN39" s="308"/>
      <c r="BO39" s="321"/>
      <c r="BP39" s="321"/>
      <c r="BQ39" s="318">
        <v>33</v>
      </c>
      <c r="BR39" s="319"/>
      <c r="BS39" s="801"/>
      <c r="BT39" s="802"/>
      <c r="BU39" s="802"/>
      <c r="BV39" s="802"/>
      <c r="BW39" s="802"/>
      <c r="BX39" s="802"/>
      <c r="BY39" s="802"/>
      <c r="BZ39" s="802"/>
      <c r="CA39" s="802"/>
      <c r="CB39" s="802"/>
      <c r="CC39" s="802"/>
      <c r="CD39" s="802"/>
      <c r="CE39" s="802"/>
      <c r="CF39" s="802"/>
      <c r="CG39" s="803"/>
      <c r="CH39" s="814"/>
      <c r="CI39" s="815"/>
      <c r="CJ39" s="815"/>
      <c r="CK39" s="815"/>
      <c r="CL39" s="816"/>
      <c r="CM39" s="814"/>
      <c r="CN39" s="815"/>
      <c r="CO39" s="815"/>
      <c r="CP39" s="815"/>
      <c r="CQ39" s="816"/>
      <c r="CR39" s="814"/>
      <c r="CS39" s="815"/>
      <c r="CT39" s="815"/>
      <c r="CU39" s="815"/>
      <c r="CV39" s="816"/>
      <c r="CW39" s="814"/>
      <c r="CX39" s="815"/>
      <c r="CY39" s="815"/>
      <c r="CZ39" s="815"/>
      <c r="DA39" s="816"/>
      <c r="DB39" s="814"/>
      <c r="DC39" s="815"/>
      <c r="DD39" s="815"/>
      <c r="DE39" s="815"/>
      <c r="DF39" s="816"/>
      <c r="DG39" s="814"/>
      <c r="DH39" s="815"/>
      <c r="DI39" s="815"/>
      <c r="DJ39" s="815"/>
      <c r="DK39" s="816"/>
      <c r="DL39" s="814"/>
      <c r="DM39" s="815"/>
      <c r="DN39" s="815"/>
      <c r="DO39" s="815"/>
      <c r="DP39" s="816"/>
      <c r="DQ39" s="814"/>
      <c r="DR39" s="815"/>
      <c r="DS39" s="815"/>
      <c r="DT39" s="815"/>
      <c r="DU39" s="816"/>
      <c r="DV39" s="817"/>
      <c r="DW39" s="818"/>
      <c r="DX39" s="818"/>
      <c r="DY39" s="818"/>
      <c r="DZ39" s="819"/>
      <c r="EA39" s="302"/>
    </row>
    <row r="40" spans="1:131" s="303" customFormat="1" ht="26.25" customHeight="1" x14ac:dyDescent="0.15">
      <c r="A40" s="317">
        <v>13</v>
      </c>
      <c r="B40" s="787"/>
      <c r="C40" s="788"/>
      <c r="D40" s="788"/>
      <c r="E40" s="788"/>
      <c r="F40" s="788"/>
      <c r="G40" s="788"/>
      <c r="H40" s="788"/>
      <c r="I40" s="788"/>
      <c r="J40" s="788"/>
      <c r="K40" s="788"/>
      <c r="L40" s="788"/>
      <c r="M40" s="788"/>
      <c r="N40" s="788"/>
      <c r="O40" s="788"/>
      <c r="P40" s="789"/>
      <c r="Q40" s="790"/>
      <c r="R40" s="791"/>
      <c r="S40" s="791"/>
      <c r="T40" s="791"/>
      <c r="U40" s="791"/>
      <c r="V40" s="791"/>
      <c r="W40" s="791"/>
      <c r="X40" s="791"/>
      <c r="Y40" s="791"/>
      <c r="Z40" s="791"/>
      <c r="AA40" s="791"/>
      <c r="AB40" s="791"/>
      <c r="AC40" s="791"/>
      <c r="AD40" s="791"/>
      <c r="AE40" s="792"/>
      <c r="AF40" s="793"/>
      <c r="AG40" s="794"/>
      <c r="AH40" s="794"/>
      <c r="AI40" s="794"/>
      <c r="AJ40" s="795"/>
      <c r="AK40" s="865"/>
      <c r="AL40" s="866"/>
      <c r="AM40" s="866"/>
      <c r="AN40" s="866"/>
      <c r="AO40" s="866"/>
      <c r="AP40" s="866"/>
      <c r="AQ40" s="866"/>
      <c r="AR40" s="866"/>
      <c r="AS40" s="866"/>
      <c r="AT40" s="866"/>
      <c r="AU40" s="866"/>
      <c r="AV40" s="866"/>
      <c r="AW40" s="866"/>
      <c r="AX40" s="866"/>
      <c r="AY40" s="866"/>
      <c r="AZ40" s="868"/>
      <c r="BA40" s="868"/>
      <c r="BB40" s="868"/>
      <c r="BC40" s="868"/>
      <c r="BD40" s="868"/>
      <c r="BE40" s="863"/>
      <c r="BF40" s="863"/>
      <c r="BG40" s="863"/>
      <c r="BH40" s="863"/>
      <c r="BI40" s="864"/>
      <c r="BJ40" s="308"/>
      <c r="BK40" s="308"/>
      <c r="BL40" s="308"/>
      <c r="BM40" s="308"/>
      <c r="BN40" s="308"/>
      <c r="BO40" s="321"/>
      <c r="BP40" s="321"/>
      <c r="BQ40" s="318">
        <v>34</v>
      </c>
      <c r="BR40" s="319"/>
      <c r="BS40" s="801"/>
      <c r="BT40" s="802"/>
      <c r="BU40" s="802"/>
      <c r="BV40" s="802"/>
      <c r="BW40" s="802"/>
      <c r="BX40" s="802"/>
      <c r="BY40" s="802"/>
      <c r="BZ40" s="802"/>
      <c r="CA40" s="802"/>
      <c r="CB40" s="802"/>
      <c r="CC40" s="802"/>
      <c r="CD40" s="802"/>
      <c r="CE40" s="802"/>
      <c r="CF40" s="802"/>
      <c r="CG40" s="803"/>
      <c r="CH40" s="814"/>
      <c r="CI40" s="815"/>
      <c r="CJ40" s="815"/>
      <c r="CK40" s="815"/>
      <c r="CL40" s="816"/>
      <c r="CM40" s="814"/>
      <c r="CN40" s="815"/>
      <c r="CO40" s="815"/>
      <c r="CP40" s="815"/>
      <c r="CQ40" s="816"/>
      <c r="CR40" s="814"/>
      <c r="CS40" s="815"/>
      <c r="CT40" s="815"/>
      <c r="CU40" s="815"/>
      <c r="CV40" s="816"/>
      <c r="CW40" s="814"/>
      <c r="CX40" s="815"/>
      <c r="CY40" s="815"/>
      <c r="CZ40" s="815"/>
      <c r="DA40" s="816"/>
      <c r="DB40" s="814"/>
      <c r="DC40" s="815"/>
      <c r="DD40" s="815"/>
      <c r="DE40" s="815"/>
      <c r="DF40" s="816"/>
      <c r="DG40" s="814"/>
      <c r="DH40" s="815"/>
      <c r="DI40" s="815"/>
      <c r="DJ40" s="815"/>
      <c r="DK40" s="816"/>
      <c r="DL40" s="814"/>
      <c r="DM40" s="815"/>
      <c r="DN40" s="815"/>
      <c r="DO40" s="815"/>
      <c r="DP40" s="816"/>
      <c r="DQ40" s="814"/>
      <c r="DR40" s="815"/>
      <c r="DS40" s="815"/>
      <c r="DT40" s="815"/>
      <c r="DU40" s="816"/>
      <c r="DV40" s="817"/>
      <c r="DW40" s="818"/>
      <c r="DX40" s="818"/>
      <c r="DY40" s="818"/>
      <c r="DZ40" s="819"/>
      <c r="EA40" s="302"/>
    </row>
    <row r="41" spans="1:131" s="303" customFormat="1" ht="26.25" customHeight="1" x14ac:dyDescent="0.15">
      <c r="A41" s="317">
        <v>14</v>
      </c>
      <c r="B41" s="787"/>
      <c r="C41" s="788"/>
      <c r="D41" s="788"/>
      <c r="E41" s="788"/>
      <c r="F41" s="788"/>
      <c r="G41" s="788"/>
      <c r="H41" s="788"/>
      <c r="I41" s="788"/>
      <c r="J41" s="788"/>
      <c r="K41" s="788"/>
      <c r="L41" s="788"/>
      <c r="M41" s="788"/>
      <c r="N41" s="788"/>
      <c r="O41" s="788"/>
      <c r="P41" s="789"/>
      <c r="Q41" s="790"/>
      <c r="R41" s="791"/>
      <c r="S41" s="791"/>
      <c r="T41" s="791"/>
      <c r="U41" s="791"/>
      <c r="V41" s="791"/>
      <c r="W41" s="791"/>
      <c r="X41" s="791"/>
      <c r="Y41" s="791"/>
      <c r="Z41" s="791"/>
      <c r="AA41" s="791"/>
      <c r="AB41" s="791"/>
      <c r="AC41" s="791"/>
      <c r="AD41" s="791"/>
      <c r="AE41" s="792"/>
      <c r="AF41" s="793"/>
      <c r="AG41" s="794"/>
      <c r="AH41" s="794"/>
      <c r="AI41" s="794"/>
      <c r="AJ41" s="795"/>
      <c r="AK41" s="865"/>
      <c r="AL41" s="866"/>
      <c r="AM41" s="866"/>
      <c r="AN41" s="866"/>
      <c r="AO41" s="866"/>
      <c r="AP41" s="866"/>
      <c r="AQ41" s="866"/>
      <c r="AR41" s="866"/>
      <c r="AS41" s="866"/>
      <c r="AT41" s="866"/>
      <c r="AU41" s="866"/>
      <c r="AV41" s="866"/>
      <c r="AW41" s="866"/>
      <c r="AX41" s="866"/>
      <c r="AY41" s="866"/>
      <c r="AZ41" s="868"/>
      <c r="BA41" s="868"/>
      <c r="BB41" s="868"/>
      <c r="BC41" s="868"/>
      <c r="BD41" s="868"/>
      <c r="BE41" s="863"/>
      <c r="BF41" s="863"/>
      <c r="BG41" s="863"/>
      <c r="BH41" s="863"/>
      <c r="BI41" s="864"/>
      <c r="BJ41" s="308"/>
      <c r="BK41" s="308"/>
      <c r="BL41" s="308"/>
      <c r="BM41" s="308"/>
      <c r="BN41" s="308"/>
      <c r="BO41" s="321"/>
      <c r="BP41" s="321"/>
      <c r="BQ41" s="318">
        <v>35</v>
      </c>
      <c r="BR41" s="319"/>
      <c r="BS41" s="801"/>
      <c r="BT41" s="802"/>
      <c r="BU41" s="802"/>
      <c r="BV41" s="802"/>
      <c r="BW41" s="802"/>
      <c r="BX41" s="802"/>
      <c r="BY41" s="802"/>
      <c r="BZ41" s="802"/>
      <c r="CA41" s="802"/>
      <c r="CB41" s="802"/>
      <c r="CC41" s="802"/>
      <c r="CD41" s="802"/>
      <c r="CE41" s="802"/>
      <c r="CF41" s="802"/>
      <c r="CG41" s="803"/>
      <c r="CH41" s="814"/>
      <c r="CI41" s="815"/>
      <c r="CJ41" s="815"/>
      <c r="CK41" s="815"/>
      <c r="CL41" s="816"/>
      <c r="CM41" s="814"/>
      <c r="CN41" s="815"/>
      <c r="CO41" s="815"/>
      <c r="CP41" s="815"/>
      <c r="CQ41" s="816"/>
      <c r="CR41" s="814"/>
      <c r="CS41" s="815"/>
      <c r="CT41" s="815"/>
      <c r="CU41" s="815"/>
      <c r="CV41" s="816"/>
      <c r="CW41" s="814"/>
      <c r="CX41" s="815"/>
      <c r="CY41" s="815"/>
      <c r="CZ41" s="815"/>
      <c r="DA41" s="816"/>
      <c r="DB41" s="814"/>
      <c r="DC41" s="815"/>
      <c r="DD41" s="815"/>
      <c r="DE41" s="815"/>
      <c r="DF41" s="816"/>
      <c r="DG41" s="814"/>
      <c r="DH41" s="815"/>
      <c r="DI41" s="815"/>
      <c r="DJ41" s="815"/>
      <c r="DK41" s="816"/>
      <c r="DL41" s="814"/>
      <c r="DM41" s="815"/>
      <c r="DN41" s="815"/>
      <c r="DO41" s="815"/>
      <c r="DP41" s="816"/>
      <c r="DQ41" s="814"/>
      <c r="DR41" s="815"/>
      <c r="DS41" s="815"/>
      <c r="DT41" s="815"/>
      <c r="DU41" s="816"/>
      <c r="DV41" s="817"/>
      <c r="DW41" s="818"/>
      <c r="DX41" s="818"/>
      <c r="DY41" s="818"/>
      <c r="DZ41" s="819"/>
      <c r="EA41" s="302"/>
    </row>
    <row r="42" spans="1:131" s="303" customFormat="1" ht="26.25" customHeight="1" x14ac:dyDescent="0.15">
      <c r="A42" s="317">
        <v>15</v>
      </c>
      <c r="B42" s="787"/>
      <c r="C42" s="788"/>
      <c r="D42" s="788"/>
      <c r="E42" s="788"/>
      <c r="F42" s="788"/>
      <c r="G42" s="788"/>
      <c r="H42" s="788"/>
      <c r="I42" s="788"/>
      <c r="J42" s="788"/>
      <c r="K42" s="788"/>
      <c r="L42" s="788"/>
      <c r="M42" s="788"/>
      <c r="N42" s="788"/>
      <c r="O42" s="788"/>
      <c r="P42" s="789"/>
      <c r="Q42" s="790"/>
      <c r="R42" s="791"/>
      <c r="S42" s="791"/>
      <c r="T42" s="791"/>
      <c r="U42" s="791"/>
      <c r="V42" s="791"/>
      <c r="W42" s="791"/>
      <c r="X42" s="791"/>
      <c r="Y42" s="791"/>
      <c r="Z42" s="791"/>
      <c r="AA42" s="791"/>
      <c r="AB42" s="791"/>
      <c r="AC42" s="791"/>
      <c r="AD42" s="791"/>
      <c r="AE42" s="792"/>
      <c r="AF42" s="793"/>
      <c r="AG42" s="794"/>
      <c r="AH42" s="794"/>
      <c r="AI42" s="794"/>
      <c r="AJ42" s="795"/>
      <c r="AK42" s="865"/>
      <c r="AL42" s="866"/>
      <c r="AM42" s="866"/>
      <c r="AN42" s="866"/>
      <c r="AO42" s="866"/>
      <c r="AP42" s="866"/>
      <c r="AQ42" s="866"/>
      <c r="AR42" s="866"/>
      <c r="AS42" s="866"/>
      <c r="AT42" s="866"/>
      <c r="AU42" s="866"/>
      <c r="AV42" s="866"/>
      <c r="AW42" s="866"/>
      <c r="AX42" s="866"/>
      <c r="AY42" s="866"/>
      <c r="AZ42" s="868"/>
      <c r="BA42" s="868"/>
      <c r="BB42" s="868"/>
      <c r="BC42" s="868"/>
      <c r="BD42" s="868"/>
      <c r="BE42" s="863"/>
      <c r="BF42" s="863"/>
      <c r="BG42" s="863"/>
      <c r="BH42" s="863"/>
      <c r="BI42" s="864"/>
      <c r="BJ42" s="308"/>
      <c r="BK42" s="308"/>
      <c r="BL42" s="308"/>
      <c r="BM42" s="308"/>
      <c r="BN42" s="308"/>
      <c r="BO42" s="321"/>
      <c r="BP42" s="321"/>
      <c r="BQ42" s="318">
        <v>36</v>
      </c>
      <c r="BR42" s="319"/>
      <c r="BS42" s="801"/>
      <c r="BT42" s="802"/>
      <c r="BU42" s="802"/>
      <c r="BV42" s="802"/>
      <c r="BW42" s="802"/>
      <c r="BX42" s="802"/>
      <c r="BY42" s="802"/>
      <c r="BZ42" s="802"/>
      <c r="CA42" s="802"/>
      <c r="CB42" s="802"/>
      <c r="CC42" s="802"/>
      <c r="CD42" s="802"/>
      <c r="CE42" s="802"/>
      <c r="CF42" s="802"/>
      <c r="CG42" s="803"/>
      <c r="CH42" s="814"/>
      <c r="CI42" s="815"/>
      <c r="CJ42" s="815"/>
      <c r="CK42" s="815"/>
      <c r="CL42" s="816"/>
      <c r="CM42" s="814"/>
      <c r="CN42" s="815"/>
      <c r="CO42" s="815"/>
      <c r="CP42" s="815"/>
      <c r="CQ42" s="816"/>
      <c r="CR42" s="814"/>
      <c r="CS42" s="815"/>
      <c r="CT42" s="815"/>
      <c r="CU42" s="815"/>
      <c r="CV42" s="816"/>
      <c r="CW42" s="814"/>
      <c r="CX42" s="815"/>
      <c r="CY42" s="815"/>
      <c r="CZ42" s="815"/>
      <c r="DA42" s="816"/>
      <c r="DB42" s="814"/>
      <c r="DC42" s="815"/>
      <c r="DD42" s="815"/>
      <c r="DE42" s="815"/>
      <c r="DF42" s="816"/>
      <c r="DG42" s="814"/>
      <c r="DH42" s="815"/>
      <c r="DI42" s="815"/>
      <c r="DJ42" s="815"/>
      <c r="DK42" s="816"/>
      <c r="DL42" s="814"/>
      <c r="DM42" s="815"/>
      <c r="DN42" s="815"/>
      <c r="DO42" s="815"/>
      <c r="DP42" s="816"/>
      <c r="DQ42" s="814"/>
      <c r="DR42" s="815"/>
      <c r="DS42" s="815"/>
      <c r="DT42" s="815"/>
      <c r="DU42" s="816"/>
      <c r="DV42" s="817"/>
      <c r="DW42" s="818"/>
      <c r="DX42" s="818"/>
      <c r="DY42" s="818"/>
      <c r="DZ42" s="819"/>
      <c r="EA42" s="302"/>
    </row>
    <row r="43" spans="1:131" s="303" customFormat="1" ht="26.25" customHeight="1" x14ac:dyDescent="0.15">
      <c r="A43" s="317">
        <v>16</v>
      </c>
      <c r="B43" s="787"/>
      <c r="C43" s="788"/>
      <c r="D43" s="788"/>
      <c r="E43" s="788"/>
      <c r="F43" s="788"/>
      <c r="G43" s="788"/>
      <c r="H43" s="788"/>
      <c r="I43" s="788"/>
      <c r="J43" s="788"/>
      <c r="K43" s="788"/>
      <c r="L43" s="788"/>
      <c r="M43" s="788"/>
      <c r="N43" s="788"/>
      <c r="O43" s="788"/>
      <c r="P43" s="789"/>
      <c r="Q43" s="790"/>
      <c r="R43" s="791"/>
      <c r="S43" s="791"/>
      <c r="T43" s="791"/>
      <c r="U43" s="791"/>
      <c r="V43" s="791"/>
      <c r="W43" s="791"/>
      <c r="X43" s="791"/>
      <c r="Y43" s="791"/>
      <c r="Z43" s="791"/>
      <c r="AA43" s="791"/>
      <c r="AB43" s="791"/>
      <c r="AC43" s="791"/>
      <c r="AD43" s="791"/>
      <c r="AE43" s="792"/>
      <c r="AF43" s="793"/>
      <c r="AG43" s="794"/>
      <c r="AH43" s="794"/>
      <c r="AI43" s="794"/>
      <c r="AJ43" s="795"/>
      <c r="AK43" s="865"/>
      <c r="AL43" s="866"/>
      <c r="AM43" s="866"/>
      <c r="AN43" s="866"/>
      <c r="AO43" s="866"/>
      <c r="AP43" s="866"/>
      <c r="AQ43" s="866"/>
      <c r="AR43" s="866"/>
      <c r="AS43" s="866"/>
      <c r="AT43" s="866"/>
      <c r="AU43" s="866"/>
      <c r="AV43" s="866"/>
      <c r="AW43" s="866"/>
      <c r="AX43" s="866"/>
      <c r="AY43" s="866"/>
      <c r="AZ43" s="868"/>
      <c r="BA43" s="868"/>
      <c r="BB43" s="868"/>
      <c r="BC43" s="868"/>
      <c r="BD43" s="868"/>
      <c r="BE43" s="863"/>
      <c r="BF43" s="863"/>
      <c r="BG43" s="863"/>
      <c r="BH43" s="863"/>
      <c r="BI43" s="864"/>
      <c r="BJ43" s="308"/>
      <c r="BK43" s="308"/>
      <c r="BL43" s="308"/>
      <c r="BM43" s="308"/>
      <c r="BN43" s="308"/>
      <c r="BO43" s="321"/>
      <c r="BP43" s="321"/>
      <c r="BQ43" s="318">
        <v>37</v>
      </c>
      <c r="BR43" s="319"/>
      <c r="BS43" s="801"/>
      <c r="BT43" s="802"/>
      <c r="BU43" s="802"/>
      <c r="BV43" s="802"/>
      <c r="BW43" s="802"/>
      <c r="BX43" s="802"/>
      <c r="BY43" s="802"/>
      <c r="BZ43" s="802"/>
      <c r="CA43" s="802"/>
      <c r="CB43" s="802"/>
      <c r="CC43" s="802"/>
      <c r="CD43" s="802"/>
      <c r="CE43" s="802"/>
      <c r="CF43" s="802"/>
      <c r="CG43" s="803"/>
      <c r="CH43" s="814"/>
      <c r="CI43" s="815"/>
      <c r="CJ43" s="815"/>
      <c r="CK43" s="815"/>
      <c r="CL43" s="816"/>
      <c r="CM43" s="814"/>
      <c r="CN43" s="815"/>
      <c r="CO43" s="815"/>
      <c r="CP43" s="815"/>
      <c r="CQ43" s="816"/>
      <c r="CR43" s="814"/>
      <c r="CS43" s="815"/>
      <c r="CT43" s="815"/>
      <c r="CU43" s="815"/>
      <c r="CV43" s="816"/>
      <c r="CW43" s="814"/>
      <c r="CX43" s="815"/>
      <c r="CY43" s="815"/>
      <c r="CZ43" s="815"/>
      <c r="DA43" s="816"/>
      <c r="DB43" s="814"/>
      <c r="DC43" s="815"/>
      <c r="DD43" s="815"/>
      <c r="DE43" s="815"/>
      <c r="DF43" s="816"/>
      <c r="DG43" s="814"/>
      <c r="DH43" s="815"/>
      <c r="DI43" s="815"/>
      <c r="DJ43" s="815"/>
      <c r="DK43" s="816"/>
      <c r="DL43" s="814"/>
      <c r="DM43" s="815"/>
      <c r="DN43" s="815"/>
      <c r="DO43" s="815"/>
      <c r="DP43" s="816"/>
      <c r="DQ43" s="814"/>
      <c r="DR43" s="815"/>
      <c r="DS43" s="815"/>
      <c r="DT43" s="815"/>
      <c r="DU43" s="816"/>
      <c r="DV43" s="817"/>
      <c r="DW43" s="818"/>
      <c r="DX43" s="818"/>
      <c r="DY43" s="818"/>
      <c r="DZ43" s="819"/>
      <c r="EA43" s="302"/>
    </row>
    <row r="44" spans="1:131" s="303" customFormat="1" ht="26.25" customHeight="1" x14ac:dyDescent="0.15">
      <c r="A44" s="317">
        <v>17</v>
      </c>
      <c r="B44" s="787"/>
      <c r="C44" s="788"/>
      <c r="D44" s="788"/>
      <c r="E44" s="788"/>
      <c r="F44" s="788"/>
      <c r="G44" s="788"/>
      <c r="H44" s="788"/>
      <c r="I44" s="788"/>
      <c r="J44" s="788"/>
      <c r="K44" s="788"/>
      <c r="L44" s="788"/>
      <c r="M44" s="788"/>
      <c r="N44" s="788"/>
      <c r="O44" s="788"/>
      <c r="P44" s="789"/>
      <c r="Q44" s="790"/>
      <c r="R44" s="791"/>
      <c r="S44" s="791"/>
      <c r="T44" s="791"/>
      <c r="U44" s="791"/>
      <c r="V44" s="791"/>
      <c r="W44" s="791"/>
      <c r="X44" s="791"/>
      <c r="Y44" s="791"/>
      <c r="Z44" s="791"/>
      <c r="AA44" s="791"/>
      <c r="AB44" s="791"/>
      <c r="AC44" s="791"/>
      <c r="AD44" s="791"/>
      <c r="AE44" s="792"/>
      <c r="AF44" s="793"/>
      <c r="AG44" s="794"/>
      <c r="AH44" s="794"/>
      <c r="AI44" s="794"/>
      <c r="AJ44" s="795"/>
      <c r="AK44" s="865"/>
      <c r="AL44" s="866"/>
      <c r="AM44" s="866"/>
      <c r="AN44" s="866"/>
      <c r="AO44" s="866"/>
      <c r="AP44" s="866"/>
      <c r="AQ44" s="866"/>
      <c r="AR44" s="866"/>
      <c r="AS44" s="866"/>
      <c r="AT44" s="866"/>
      <c r="AU44" s="866"/>
      <c r="AV44" s="866"/>
      <c r="AW44" s="866"/>
      <c r="AX44" s="866"/>
      <c r="AY44" s="866"/>
      <c r="AZ44" s="868"/>
      <c r="BA44" s="868"/>
      <c r="BB44" s="868"/>
      <c r="BC44" s="868"/>
      <c r="BD44" s="868"/>
      <c r="BE44" s="863"/>
      <c r="BF44" s="863"/>
      <c r="BG44" s="863"/>
      <c r="BH44" s="863"/>
      <c r="BI44" s="864"/>
      <c r="BJ44" s="308"/>
      <c r="BK44" s="308"/>
      <c r="BL44" s="308"/>
      <c r="BM44" s="308"/>
      <c r="BN44" s="308"/>
      <c r="BO44" s="321"/>
      <c r="BP44" s="321"/>
      <c r="BQ44" s="318">
        <v>38</v>
      </c>
      <c r="BR44" s="319"/>
      <c r="BS44" s="801"/>
      <c r="BT44" s="802"/>
      <c r="BU44" s="802"/>
      <c r="BV44" s="802"/>
      <c r="BW44" s="802"/>
      <c r="BX44" s="802"/>
      <c r="BY44" s="802"/>
      <c r="BZ44" s="802"/>
      <c r="CA44" s="802"/>
      <c r="CB44" s="802"/>
      <c r="CC44" s="802"/>
      <c r="CD44" s="802"/>
      <c r="CE44" s="802"/>
      <c r="CF44" s="802"/>
      <c r="CG44" s="803"/>
      <c r="CH44" s="814"/>
      <c r="CI44" s="815"/>
      <c r="CJ44" s="815"/>
      <c r="CK44" s="815"/>
      <c r="CL44" s="816"/>
      <c r="CM44" s="814"/>
      <c r="CN44" s="815"/>
      <c r="CO44" s="815"/>
      <c r="CP44" s="815"/>
      <c r="CQ44" s="816"/>
      <c r="CR44" s="814"/>
      <c r="CS44" s="815"/>
      <c r="CT44" s="815"/>
      <c r="CU44" s="815"/>
      <c r="CV44" s="816"/>
      <c r="CW44" s="814"/>
      <c r="CX44" s="815"/>
      <c r="CY44" s="815"/>
      <c r="CZ44" s="815"/>
      <c r="DA44" s="816"/>
      <c r="DB44" s="814"/>
      <c r="DC44" s="815"/>
      <c r="DD44" s="815"/>
      <c r="DE44" s="815"/>
      <c r="DF44" s="816"/>
      <c r="DG44" s="814"/>
      <c r="DH44" s="815"/>
      <c r="DI44" s="815"/>
      <c r="DJ44" s="815"/>
      <c r="DK44" s="816"/>
      <c r="DL44" s="814"/>
      <c r="DM44" s="815"/>
      <c r="DN44" s="815"/>
      <c r="DO44" s="815"/>
      <c r="DP44" s="816"/>
      <c r="DQ44" s="814"/>
      <c r="DR44" s="815"/>
      <c r="DS44" s="815"/>
      <c r="DT44" s="815"/>
      <c r="DU44" s="816"/>
      <c r="DV44" s="817"/>
      <c r="DW44" s="818"/>
      <c r="DX44" s="818"/>
      <c r="DY44" s="818"/>
      <c r="DZ44" s="819"/>
      <c r="EA44" s="302"/>
    </row>
    <row r="45" spans="1:131" s="303" customFormat="1" ht="26.25" customHeight="1" x14ac:dyDescent="0.15">
      <c r="A45" s="317">
        <v>18</v>
      </c>
      <c r="B45" s="787"/>
      <c r="C45" s="788"/>
      <c r="D45" s="788"/>
      <c r="E45" s="788"/>
      <c r="F45" s="788"/>
      <c r="G45" s="788"/>
      <c r="H45" s="788"/>
      <c r="I45" s="788"/>
      <c r="J45" s="788"/>
      <c r="K45" s="788"/>
      <c r="L45" s="788"/>
      <c r="M45" s="788"/>
      <c r="N45" s="788"/>
      <c r="O45" s="788"/>
      <c r="P45" s="789"/>
      <c r="Q45" s="790"/>
      <c r="R45" s="791"/>
      <c r="S45" s="791"/>
      <c r="T45" s="791"/>
      <c r="U45" s="791"/>
      <c r="V45" s="791"/>
      <c r="W45" s="791"/>
      <c r="X45" s="791"/>
      <c r="Y45" s="791"/>
      <c r="Z45" s="791"/>
      <c r="AA45" s="791"/>
      <c r="AB45" s="791"/>
      <c r="AC45" s="791"/>
      <c r="AD45" s="791"/>
      <c r="AE45" s="792"/>
      <c r="AF45" s="793"/>
      <c r="AG45" s="794"/>
      <c r="AH45" s="794"/>
      <c r="AI45" s="794"/>
      <c r="AJ45" s="795"/>
      <c r="AK45" s="865"/>
      <c r="AL45" s="866"/>
      <c r="AM45" s="866"/>
      <c r="AN45" s="866"/>
      <c r="AO45" s="866"/>
      <c r="AP45" s="866"/>
      <c r="AQ45" s="866"/>
      <c r="AR45" s="866"/>
      <c r="AS45" s="866"/>
      <c r="AT45" s="866"/>
      <c r="AU45" s="866"/>
      <c r="AV45" s="866"/>
      <c r="AW45" s="866"/>
      <c r="AX45" s="866"/>
      <c r="AY45" s="866"/>
      <c r="AZ45" s="868"/>
      <c r="BA45" s="868"/>
      <c r="BB45" s="868"/>
      <c r="BC45" s="868"/>
      <c r="BD45" s="868"/>
      <c r="BE45" s="863"/>
      <c r="BF45" s="863"/>
      <c r="BG45" s="863"/>
      <c r="BH45" s="863"/>
      <c r="BI45" s="864"/>
      <c r="BJ45" s="308"/>
      <c r="BK45" s="308"/>
      <c r="BL45" s="308"/>
      <c r="BM45" s="308"/>
      <c r="BN45" s="308"/>
      <c r="BO45" s="321"/>
      <c r="BP45" s="321"/>
      <c r="BQ45" s="318">
        <v>39</v>
      </c>
      <c r="BR45" s="319"/>
      <c r="BS45" s="801"/>
      <c r="BT45" s="802"/>
      <c r="BU45" s="802"/>
      <c r="BV45" s="802"/>
      <c r="BW45" s="802"/>
      <c r="BX45" s="802"/>
      <c r="BY45" s="802"/>
      <c r="BZ45" s="802"/>
      <c r="CA45" s="802"/>
      <c r="CB45" s="802"/>
      <c r="CC45" s="802"/>
      <c r="CD45" s="802"/>
      <c r="CE45" s="802"/>
      <c r="CF45" s="802"/>
      <c r="CG45" s="803"/>
      <c r="CH45" s="814"/>
      <c r="CI45" s="815"/>
      <c r="CJ45" s="815"/>
      <c r="CK45" s="815"/>
      <c r="CL45" s="816"/>
      <c r="CM45" s="814"/>
      <c r="CN45" s="815"/>
      <c r="CO45" s="815"/>
      <c r="CP45" s="815"/>
      <c r="CQ45" s="816"/>
      <c r="CR45" s="814"/>
      <c r="CS45" s="815"/>
      <c r="CT45" s="815"/>
      <c r="CU45" s="815"/>
      <c r="CV45" s="816"/>
      <c r="CW45" s="814"/>
      <c r="CX45" s="815"/>
      <c r="CY45" s="815"/>
      <c r="CZ45" s="815"/>
      <c r="DA45" s="816"/>
      <c r="DB45" s="814"/>
      <c r="DC45" s="815"/>
      <c r="DD45" s="815"/>
      <c r="DE45" s="815"/>
      <c r="DF45" s="816"/>
      <c r="DG45" s="814"/>
      <c r="DH45" s="815"/>
      <c r="DI45" s="815"/>
      <c r="DJ45" s="815"/>
      <c r="DK45" s="816"/>
      <c r="DL45" s="814"/>
      <c r="DM45" s="815"/>
      <c r="DN45" s="815"/>
      <c r="DO45" s="815"/>
      <c r="DP45" s="816"/>
      <c r="DQ45" s="814"/>
      <c r="DR45" s="815"/>
      <c r="DS45" s="815"/>
      <c r="DT45" s="815"/>
      <c r="DU45" s="816"/>
      <c r="DV45" s="817"/>
      <c r="DW45" s="818"/>
      <c r="DX45" s="818"/>
      <c r="DY45" s="818"/>
      <c r="DZ45" s="819"/>
      <c r="EA45" s="302"/>
    </row>
    <row r="46" spans="1:131" s="303" customFormat="1" ht="26.25" customHeight="1" x14ac:dyDescent="0.15">
      <c r="A46" s="317">
        <v>19</v>
      </c>
      <c r="B46" s="787"/>
      <c r="C46" s="788"/>
      <c r="D46" s="788"/>
      <c r="E46" s="788"/>
      <c r="F46" s="788"/>
      <c r="G46" s="788"/>
      <c r="H46" s="788"/>
      <c r="I46" s="788"/>
      <c r="J46" s="788"/>
      <c r="K46" s="788"/>
      <c r="L46" s="788"/>
      <c r="M46" s="788"/>
      <c r="N46" s="788"/>
      <c r="O46" s="788"/>
      <c r="P46" s="789"/>
      <c r="Q46" s="790"/>
      <c r="R46" s="791"/>
      <c r="S46" s="791"/>
      <c r="T46" s="791"/>
      <c r="U46" s="791"/>
      <c r="V46" s="791"/>
      <c r="W46" s="791"/>
      <c r="X46" s="791"/>
      <c r="Y46" s="791"/>
      <c r="Z46" s="791"/>
      <c r="AA46" s="791"/>
      <c r="AB46" s="791"/>
      <c r="AC46" s="791"/>
      <c r="AD46" s="791"/>
      <c r="AE46" s="792"/>
      <c r="AF46" s="793"/>
      <c r="AG46" s="794"/>
      <c r="AH46" s="794"/>
      <c r="AI46" s="794"/>
      <c r="AJ46" s="795"/>
      <c r="AK46" s="865"/>
      <c r="AL46" s="866"/>
      <c r="AM46" s="866"/>
      <c r="AN46" s="866"/>
      <c r="AO46" s="866"/>
      <c r="AP46" s="866"/>
      <c r="AQ46" s="866"/>
      <c r="AR46" s="866"/>
      <c r="AS46" s="866"/>
      <c r="AT46" s="866"/>
      <c r="AU46" s="866"/>
      <c r="AV46" s="866"/>
      <c r="AW46" s="866"/>
      <c r="AX46" s="866"/>
      <c r="AY46" s="866"/>
      <c r="AZ46" s="868"/>
      <c r="BA46" s="868"/>
      <c r="BB46" s="868"/>
      <c r="BC46" s="868"/>
      <c r="BD46" s="868"/>
      <c r="BE46" s="863"/>
      <c r="BF46" s="863"/>
      <c r="BG46" s="863"/>
      <c r="BH46" s="863"/>
      <c r="BI46" s="864"/>
      <c r="BJ46" s="308"/>
      <c r="BK46" s="308"/>
      <c r="BL46" s="308"/>
      <c r="BM46" s="308"/>
      <c r="BN46" s="308"/>
      <c r="BO46" s="321"/>
      <c r="BP46" s="321"/>
      <c r="BQ46" s="318">
        <v>40</v>
      </c>
      <c r="BR46" s="319"/>
      <c r="BS46" s="801"/>
      <c r="BT46" s="802"/>
      <c r="BU46" s="802"/>
      <c r="BV46" s="802"/>
      <c r="BW46" s="802"/>
      <c r="BX46" s="802"/>
      <c r="BY46" s="802"/>
      <c r="BZ46" s="802"/>
      <c r="CA46" s="802"/>
      <c r="CB46" s="802"/>
      <c r="CC46" s="802"/>
      <c r="CD46" s="802"/>
      <c r="CE46" s="802"/>
      <c r="CF46" s="802"/>
      <c r="CG46" s="803"/>
      <c r="CH46" s="814"/>
      <c r="CI46" s="815"/>
      <c r="CJ46" s="815"/>
      <c r="CK46" s="815"/>
      <c r="CL46" s="816"/>
      <c r="CM46" s="814"/>
      <c r="CN46" s="815"/>
      <c r="CO46" s="815"/>
      <c r="CP46" s="815"/>
      <c r="CQ46" s="816"/>
      <c r="CR46" s="814"/>
      <c r="CS46" s="815"/>
      <c r="CT46" s="815"/>
      <c r="CU46" s="815"/>
      <c r="CV46" s="816"/>
      <c r="CW46" s="814"/>
      <c r="CX46" s="815"/>
      <c r="CY46" s="815"/>
      <c r="CZ46" s="815"/>
      <c r="DA46" s="816"/>
      <c r="DB46" s="814"/>
      <c r="DC46" s="815"/>
      <c r="DD46" s="815"/>
      <c r="DE46" s="815"/>
      <c r="DF46" s="816"/>
      <c r="DG46" s="814"/>
      <c r="DH46" s="815"/>
      <c r="DI46" s="815"/>
      <c r="DJ46" s="815"/>
      <c r="DK46" s="816"/>
      <c r="DL46" s="814"/>
      <c r="DM46" s="815"/>
      <c r="DN46" s="815"/>
      <c r="DO46" s="815"/>
      <c r="DP46" s="816"/>
      <c r="DQ46" s="814"/>
      <c r="DR46" s="815"/>
      <c r="DS46" s="815"/>
      <c r="DT46" s="815"/>
      <c r="DU46" s="816"/>
      <c r="DV46" s="817"/>
      <c r="DW46" s="818"/>
      <c r="DX46" s="818"/>
      <c r="DY46" s="818"/>
      <c r="DZ46" s="819"/>
      <c r="EA46" s="302"/>
    </row>
    <row r="47" spans="1:131" s="303" customFormat="1" ht="26.25" customHeight="1" x14ac:dyDescent="0.15">
      <c r="A47" s="317">
        <v>20</v>
      </c>
      <c r="B47" s="787"/>
      <c r="C47" s="788"/>
      <c r="D47" s="788"/>
      <c r="E47" s="788"/>
      <c r="F47" s="788"/>
      <c r="G47" s="788"/>
      <c r="H47" s="788"/>
      <c r="I47" s="788"/>
      <c r="J47" s="788"/>
      <c r="K47" s="788"/>
      <c r="L47" s="788"/>
      <c r="M47" s="788"/>
      <c r="N47" s="788"/>
      <c r="O47" s="788"/>
      <c r="P47" s="789"/>
      <c r="Q47" s="790"/>
      <c r="R47" s="791"/>
      <c r="S47" s="791"/>
      <c r="T47" s="791"/>
      <c r="U47" s="791"/>
      <c r="V47" s="791"/>
      <c r="W47" s="791"/>
      <c r="X47" s="791"/>
      <c r="Y47" s="791"/>
      <c r="Z47" s="791"/>
      <c r="AA47" s="791"/>
      <c r="AB47" s="791"/>
      <c r="AC47" s="791"/>
      <c r="AD47" s="791"/>
      <c r="AE47" s="792"/>
      <c r="AF47" s="793"/>
      <c r="AG47" s="794"/>
      <c r="AH47" s="794"/>
      <c r="AI47" s="794"/>
      <c r="AJ47" s="795"/>
      <c r="AK47" s="865"/>
      <c r="AL47" s="866"/>
      <c r="AM47" s="866"/>
      <c r="AN47" s="866"/>
      <c r="AO47" s="866"/>
      <c r="AP47" s="866"/>
      <c r="AQ47" s="866"/>
      <c r="AR47" s="866"/>
      <c r="AS47" s="866"/>
      <c r="AT47" s="866"/>
      <c r="AU47" s="866"/>
      <c r="AV47" s="866"/>
      <c r="AW47" s="866"/>
      <c r="AX47" s="866"/>
      <c r="AY47" s="866"/>
      <c r="AZ47" s="868"/>
      <c r="BA47" s="868"/>
      <c r="BB47" s="868"/>
      <c r="BC47" s="868"/>
      <c r="BD47" s="868"/>
      <c r="BE47" s="863"/>
      <c r="BF47" s="863"/>
      <c r="BG47" s="863"/>
      <c r="BH47" s="863"/>
      <c r="BI47" s="864"/>
      <c r="BJ47" s="308"/>
      <c r="BK47" s="308"/>
      <c r="BL47" s="308"/>
      <c r="BM47" s="308"/>
      <c r="BN47" s="308"/>
      <c r="BO47" s="321"/>
      <c r="BP47" s="321"/>
      <c r="BQ47" s="318">
        <v>41</v>
      </c>
      <c r="BR47" s="319"/>
      <c r="BS47" s="801"/>
      <c r="BT47" s="802"/>
      <c r="BU47" s="802"/>
      <c r="BV47" s="802"/>
      <c r="BW47" s="802"/>
      <c r="BX47" s="802"/>
      <c r="BY47" s="802"/>
      <c r="BZ47" s="802"/>
      <c r="CA47" s="802"/>
      <c r="CB47" s="802"/>
      <c r="CC47" s="802"/>
      <c r="CD47" s="802"/>
      <c r="CE47" s="802"/>
      <c r="CF47" s="802"/>
      <c r="CG47" s="803"/>
      <c r="CH47" s="814"/>
      <c r="CI47" s="815"/>
      <c r="CJ47" s="815"/>
      <c r="CK47" s="815"/>
      <c r="CL47" s="816"/>
      <c r="CM47" s="814"/>
      <c r="CN47" s="815"/>
      <c r="CO47" s="815"/>
      <c r="CP47" s="815"/>
      <c r="CQ47" s="816"/>
      <c r="CR47" s="814"/>
      <c r="CS47" s="815"/>
      <c r="CT47" s="815"/>
      <c r="CU47" s="815"/>
      <c r="CV47" s="816"/>
      <c r="CW47" s="814"/>
      <c r="CX47" s="815"/>
      <c r="CY47" s="815"/>
      <c r="CZ47" s="815"/>
      <c r="DA47" s="816"/>
      <c r="DB47" s="814"/>
      <c r="DC47" s="815"/>
      <c r="DD47" s="815"/>
      <c r="DE47" s="815"/>
      <c r="DF47" s="816"/>
      <c r="DG47" s="814"/>
      <c r="DH47" s="815"/>
      <c r="DI47" s="815"/>
      <c r="DJ47" s="815"/>
      <c r="DK47" s="816"/>
      <c r="DL47" s="814"/>
      <c r="DM47" s="815"/>
      <c r="DN47" s="815"/>
      <c r="DO47" s="815"/>
      <c r="DP47" s="816"/>
      <c r="DQ47" s="814"/>
      <c r="DR47" s="815"/>
      <c r="DS47" s="815"/>
      <c r="DT47" s="815"/>
      <c r="DU47" s="816"/>
      <c r="DV47" s="817"/>
      <c r="DW47" s="818"/>
      <c r="DX47" s="818"/>
      <c r="DY47" s="818"/>
      <c r="DZ47" s="819"/>
      <c r="EA47" s="302"/>
    </row>
    <row r="48" spans="1:131" s="303" customFormat="1" ht="26.25" customHeight="1" x14ac:dyDescent="0.15">
      <c r="A48" s="317">
        <v>21</v>
      </c>
      <c r="B48" s="787"/>
      <c r="C48" s="788"/>
      <c r="D48" s="788"/>
      <c r="E48" s="788"/>
      <c r="F48" s="788"/>
      <c r="G48" s="788"/>
      <c r="H48" s="788"/>
      <c r="I48" s="788"/>
      <c r="J48" s="788"/>
      <c r="K48" s="788"/>
      <c r="L48" s="788"/>
      <c r="M48" s="788"/>
      <c r="N48" s="788"/>
      <c r="O48" s="788"/>
      <c r="P48" s="789"/>
      <c r="Q48" s="790"/>
      <c r="R48" s="791"/>
      <c r="S48" s="791"/>
      <c r="T48" s="791"/>
      <c r="U48" s="791"/>
      <c r="V48" s="791"/>
      <c r="W48" s="791"/>
      <c r="X48" s="791"/>
      <c r="Y48" s="791"/>
      <c r="Z48" s="791"/>
      <c r="AA48" s="791"/>
      <c r="AB48" s="791"/>
      <c r="AC48" s="791"/>
      <c r="AD48" s="791"/>
      <c r="AE48" s="792"/>
      <c r="AF48" s="793"/>
      <c r="AG48" s="794"/>
      <c r="AH48" s="794"/>
      <c r="AI48" s="794"/>
      <c r="AJ48" s="795"/>
      <c r="AK48" s="865"/>
      <c r="AL48" s="866"/>
      <c r="AM48" s="866"/>
      <c r="AN48" s="866"/>
      <c r="AO48" s="866"/>
      <c r="AP48" s="866"/>
      <c r="AQ48" s="866"/>
      <c r="AR48" s="866"/>
      <c r="AS48" s="866"/>
      <c r="AT48" s="866"/>
      <c r="AU48" s="866"/>
      <c r="AV48" s="866"/>
      <c r="AW48" s="866"/>
      <c r="AX48" s="866"/>
      <c r="AY48" s="866"/>
      <c r="AZ48" s="868"/>
      <c r="BA48" s="868"/>
      <c r="BB48" s="868"/>
      <c r="BC48" s="868"/>
      <c r="BD48" s="868"/>
      <c r="BE48" s="863"/>
      <c r="BF48" s="863"/>
      <c r="BG48" s="863"/>
      <c r="BH48" s="863"/>
      <c r="BI48" s="864"/>
      <c r="BJ48" s="308"/>
      <c r="BK48" s="308"/>
      <c r="BL48" s="308"/>
      <c r="BM48" s="308"/>
      <c r="BN48" s="308"/>
      <c r="BO48" s="321"/>
      <c r="BP48" s="321"/>
      <c r="BQ48" s="318">
        <v>42</v>
      </c>
      <c r="BR48" s="319"/>
      <c r="BS48" s="801"/>
      <c r="BT48" s="802"/>
      <c r="BU48" s="802"/>
      <c r="BV48" s="802"/>
      <c r="BW48" s="802"/>
      <c r="BX48" s="802"/>
      <c r="BY48" s="802"/>
      <c r="BZ48" s="802"/>
      <c r="CA48" s="802"/>
      <c r="CB48" s="802"/>
      <c r="CC48" s="802"/>
      <c r="CD48" s="802"/>
      <c r="CE48" s="802"/>
      <c r="CF48" s="802"/>
      <c r="CG48" s="803"/>
      <c r="CH48" s="814"/>
      <c r="CI48" s="815"/>
      <c r="CJ48" s="815"/>
      <c r="CK48" s="815"/>
      <c r="CL48" s="816"/>
      <c r="CM48" s="814"/>
      <c r="CN48" s="815"/>
      <c r="CO48" s="815"/>
      <c r="CP48" s="815"/>
      <c r="CQ48" s="816"/>
      <c r="CR48" s="814"/>
      <c r="CS48" s="815"/>
      <c r="CT48" s="815"/>
      <c r="CU48" s="815"/>
      <c r="CV48" s="816"/>
      <c r="CW48" s="814"/>
      <c r="CX48" s="815"/>
      <c r="CY48" s="815"/>
      <c r="CZ48" s="815"/>
      <c r="DA48" s="816"/>
      <c r="DB48" s="814"/>
      <c r="DC48" s="815"/>
      <c r="DD48" s="815"/>
      <c r="DE48" s="815"/>
      <c r="DF48" s="816"/>
      <c r="DG48" s="814"/>
      <c r="DH48" s="815"/>
      <c r="DI48" s="815"/>
      <c r="DJ48" s="815"/>
      <c r="DK48" s="816"/>
      <c r="DL48" s="814"/>
      <c r="DM48" s="815"/>
      <c r="DN48" s="815"/>
      <c r="DO48" s="815"/>
      <c r="DP48" s="816"/>
      <c r="DQ48" s="814"/>
      <c r="DR48" s="815"/>
      <c r="DS48" s="815"/>
      <c r="DT48" s="815"/>
      <c r="DU48" s="816"/>
      <c r="DV48" s="817"/>
      <c r="DW48" s="818"/>
      <c r="DX48" s="818"/>
      <c r="DY48" s="818"/>
      <c r="DZ48" s="819"/>
      <c r="EA48" s="302"/>
    </row>
    <row r="49" spans="1:131" s="303" customFormat="1" ht="26.25" customHeight="1" x14ac:dyDescent="0.15">
      <c r="A49" s="317">
        <v>22</v>
      </c>
      <c r="B49" s="787"/>
      <c r="C49" s="788"/>
      <c r="D49" s="788"/>
      <c r="E49" s="788"/>
      <c r="F49" s="788"/>
      <c r="G49" s="788"/>
      <c r="H49" s="788"/>
      <c r="I49" s="788"/>
      <c r="J49" s="788"/>
      <c r="K49" s="788"/>
      <c r="L49" s="788"/>
      <c r="M49" s="788"/>
      <c r="N49" s="788"/>
      <c r="O49" s="788"/>
      <c r="P49" s="789"/>
      <c r="Q49" s="790"/>
      <c r="R49" s="791"/>
      <c r="S49" s="791"/>
      <c r="T49" s="791"/>
      <c r="U49" s="791"/>
      <c r="V49" s="791"/>
      <c r="W49" s="791"/>
      <c r="X49" s="791"/>
      <c r="Y49" s="791"/>
      <c r="Z49" s="791"/>
      <c r="AA49" s="791"/>
      <c r="AB49" s="791"/>
      <c r="AC49" s="791"/>
      <c r="AD49" s="791"/>
      <c r="AE49" s="792"/>
      <c r="AF49" s="793"/>
      <c r="AG49" s="794"/>
      <c r="AH49" s="794"/>
      <c r="AI49" s="794"/>
      <c r="AJ49" s="795"/>
      <c r="AK49" s="865"/>
      <c r="AL49" s="866"/>
      <c r="AM49" s="866"/>
      <c r="AN49" s="866"/>
      <c r="AO49" s="866"/>
      <c r="AP49" s="866"/>
      <c r="AQ49" s="866"/>
      <c r="AR49" s="866"/>
      <c r="AS49" s="866"/>
      <c r="AT49" s="866"/>
      <c r="AU49" s="866"/>
      <c r="AV49" s="866"/>
      <c r="AW49" s="866"/>
      <c r="AX49" s="866"/>
      <c r="AY49" s="866"/>
      <c r="AZ49" s="868"/>
      <c r="BA49" s="868"/>
      <c r="BB49" s="868"/>
      <c r="BC49" s="868"/>
      <c r="BD49" s="868"/>
      <c r="BE49" s="863"/>
      <c r="BF49" s="863"/>
      <c r="BG49" s="863"/>
      <c r="BH49" s="863"/>
      <c r="BI49" s="864"/>
      <c r="BJ49" s="308"/>
      <c r="BK49" s="308"/>
      <c r="BL49" s="308"/>
      <c r="BM49" s="308"/>
      <c r="BN49" s="308"/>
      <c r="BO49" s="321"/>
      <c r="BP49" s="321"/>
      <c r="BQ49" s="318">
        <v>43</v>
      </c>
      <c r="BR49" s="319"/>
      <c r="BS49" s="801"/>
      <c r="BT49" s="802"/>
      <c r="BU49" s="802"/>
      <c r="BV49" s="802"/>
      <c r="BW49" s="802"/>
      <c r="BX49" s="802"/>
      <c r="BY49" s="802"/>
      <c r="BZ49" s="802"/>
      <c r="CA49" s="802"/>
      <c r="CB49" s="802"/>
      <c r="CC49" s="802"/>
      <c r="CD49" s="802"/>
      <c r="CE49" s="802"/>
      <c r="CF49" s="802"/>
      <c r="CG49" s="803"/>
      <c r="CH49" s="814"/>
      <c r="CI49" s="815"/>
      <c r="CJ49" s="815"/>
      <c r="CK49" s="815"/>
      <c r="CL49" s="816"/>
      <c r="CM49" s="814"/>
      <c r="CN49" s="815"/>
      <c r="CO49" s="815"/>
      <c r="CP49" s="815"/>
      <c r="CQ49" s="816"/>
      <c r="CR49" s="814"/>
      <c r="CS49" s="815"/>
      <c r="CT49" s="815"/>
      <c r="CU49" s="815"/>
      <c r="CV49" s="816"/>
      <c r="CW49" s="814"/>
      <c r="CX49" s="815"/>
      <c r="CY49" s="815"/>
      <c r="CZ49" s="815"/>
      <c r="DA49" s="816"/>
      <c r="DB49" s="814"/>
      <c r="DC49" s="815"/>
      <c r="DD49" s="815"/>
      <c r="DE49" s="815"/>
      <c r="DF49" s="816"/>
      <c r="DG49" s="814"/>
      <c r="DH49" s="815"/>
      <c r="DI49" s="815"/>
      <c r="DJ49" s="815"/>
      <c r="DK49" s="816"/>
      <c r="DL49" s="814"/>
      <c r="DM49" s="815"/>
      <c r="DN49" s="815"/>
      <c r="DO49" s="815"/>
      <c r="DP49" s="816"/>
      <c r="DQ49" s="814"/>
      <c r="DR49" s="815"/>
      <c r="DS49" s="815"/>
      <c r="DT49" s="815"/>
      <c r="DU49" s="816"/>
      <c r="DV49" s="817"/>
      <c r="DW49" s="818"/>
      <c r="DX49" s="818"/>
      <c r="DY49" s="818"/>
      <c r="DZ49" s="819"/>
      <c r="EA49" s="302"/>
    </row>
    <row r="50" spans="1:131" s="303" customFormat="1" ht="26.25" customHeight="1" x14ac:dyDescent="0.15">
      <c r="A50" s="317">
        <v>23</v>
      </c>
      <c r="B50" s="787"/>
      <c r="C50" s="788"/>
      <c r="D50" s="788"/>
      <c r="E50" s="788"/>
      <c r="F50" s="788"/>
      <c r="G50" s="788"/>
      <c r="H50" s="788"/>
      <c r="I50" s="788"/>
      <c r="J50" s="788"/>
      <c r="K50" s="788"/>
      <c r="L50" s="788"/>
      <c r="M50" s="788"/>
      <c r="N50" s="788"/>
      <c r="O50" s="788"/>
      <c r="P50" s="789"/>
      <c r="Q50" s="869"/>
      <c r="R50" s="870"/>
      <c r="S50" s="870"/>
      <c r="T50" s="870"/>
      <c r="U50" s="870"/>
      <c r="V50" s="870"/>
      <c r="W50" s="870"/>
      <c r="X50" s="870"/>
      <c r="Y50" s="870"/>
      <c r="Z50" s="870"/>
      <c r="AA50" s="870"/>
      <c r="AB50" s="870"/>
      <c r="AC50" s="870"/>
      <c r="AD50" s="870"/>
      <c r="AE50" s="871"/>
      <c r="AF50" s="793"/>
      <c r="AG50" s="794"/>
      <c r="AH50" s="794"/>
      <c r="AI50" s="794"/>
      <c r="AJ50" s="795"/>
      <c r="AK50" s="872"/>
      <c r="AL50" s="870"/>
      <c r="AM50" s="870"/>
      <c r="AN50" s="870"/>
      <c r="AO50" s="870"/>
      <c r="AP50" s="870"/>
      <c r="AQ50" s="870"/>
      <c r="AR50" s="870"/>
      <c r="AS50" s="870"/>
      <c r="AT50" s="870"/>
      <c r="AU50" s="870"/>
      <c r="AV50" s="870"/>
      <c r="AW50" s="870"/>
      <c r="AX50" s="870"/>
      <c r="AY50" s="870"/>
      <c r="AZ50" s="873"/>
      <c r="BA50" s="873"/>
      <c r="BB50" s="873"/>
      <c r="BC50" s="873"/>
      <c r="BD50" s="873"/>
      <c r="BE50" s="863"/>
      <c r="BF50" s="863"/>
      <c r="BG50" s="863"/>
      <c r="BH50" s="863"/>
      <c r="BI50" s="864"/>
      <c r="BJ50" s="308"/>
      <c r="BK50" s="308"/>
      <c r="BL50" s="308"/>
      <c r="BM50" s="308"/>
      <c r="BN50" s="308"/>
      <c r="BO50" s="321"/>
      <c r="BP50" s="321"/>
      <c r="BQ50" s="318">
        <v>44</v>
      </c>
      <c r="BR50" s="319"/>
      <c r="BS50" s="801"/>
      <c r="BT50" s="802"/>
      <c r="BU50" s="802"/>
      <c r="BV50" s="802"/>
      <c r="BW50" s="802"/>
      <c r="BX50" s="802"/>
      <c r="BY50" s="802"/>
      <c r="BZ50" s="802"/>
      <c r="CA50" s="802"/>
      <c r="CB50" s="802"/>
      <c r="CC50" s="802"/>
      <c r="CD50" s="802"/>
      <c r="CE50" s="802"/>
      <c r="CF50" s="802"/>
      <c r="CG50" s="803"/>
      <c r="CH50" s="814"/>
      <c r="CI50" s="815"/>
      <c r="CJ50" s="815"/>
      <c r="CK50" s="815"/>
      <c r="CL50" s="816"/>
      <c r="CM50" s="814"/>
      <c r="CN50" s="815"/>
      <c r="CO50" s="815"/>
      <c r="CP50" s="815"/>
      <c r="CQ50" s="816"/>
      <c r="CR50" s="814"/>
      <c r="CS50" s="815"/>
      <c r="CT50" s="815"/>
      <c r="CU50" s="815"/>
      <c r="CV50" s="816"/>
      <c r="CW50" s="814"/>
      <c r="CX50" s="815"/>
      <c r="CY50" s="815"/>
      <c r="CZ50" s="815"/>
      <c r="DA50" s="816"/>
      <c r="DB50" s="814"/>
      <c r="DC50" s="815"/>
      <c r="DD50" s="815"/>
      <c r="DE50" s="815"/>
      <c r="DF50" s="816"/>
      <c r="DG50" s="814"/>
      <c r="DH50" s="815"/>
      <c r="DI50" s="815"/>
      <c r="DJ50" s="815"/>
      <c r="DK50" s="816"/>
      <c r="DL50" s="814"/>
      <c r="DM50" s="815"/>
      <c r="DN50" s="815"/>
      <c r="DO50" s="815"/>
      <c r="DP50" s="816"/>
      <c r="DQ50" s="814"/>
      <c r="DR50" s="815"/>
      <c r="DS50" s="815"/>
      <c r="DT50" s="815"/>
      <c r="DU50" s="816"/>
      <c r="DV50" s="817"/>
      <c r="DW50" s="818"/>
      <c r="DX50" s="818"/>
      <c r="DY50" s="818"/>
      <c r="DZ50" s="819"/>
      <c r="EA50" s="302"/>
    </row>
    <row r="51" spans="1:131" s="303" customFormat="1" ht="26.25" customHeight="1" x14ac:dyDescent="0.15">
      <c r="A51" s="317">
        <v>24</v>
      </c>
      <c r="B51" s="787"/>
      <c r="C51" s="788"/>
      <c r="D51" s="788"/>
      <c r="E51" s="788"/>
      <c r="F51" s="788"/>
      <c r="G51" s="788"/>
      <c r="H51" s="788"/>
      <c r="I51" s="788"/>
      <c r="J51" s="788"/>
      <c r="K51" s="788"/>
      <c r="L51" s="788"/>
      <c r="M51" s="788"/>
      <c r="N51" s="788"/>
      <c r="O51" s="788"/>
      <c r="P51" s="789"/>
      <c r="Q51" s="869"/>
      <c r="R51" s="870"/>
      <c r="S51" s="870"/>
      <c r="T51" s="870"/>
      <c r="U51" s="870"/>
      <c r="V51" s="870"/>
      <c r="W51" s="870"/>
      <c r="X51" s="870"/>
      <c r="Y51" s="870"/>
      <c r="Z51" s="870"/>
      <c r="AA51" s="870"/>
      <c r="AB51" s="870"/>
      <c r="AC51" s="870"/>
      <c r="AD51" s="870"/>
      <c r="AE51" s="871"/>
      <c r="AF51" s="793"/>
      <c r="AG51" s="794"/>
      <c r="AH51" s="794"/>
      <c r="AI51" s="794"/>
      <c r="AJ51" s="795"/>
      <c r="AK51" s="872"/>
      <c r="AL51" s="870"/>
      <c r="AM51" s="870"/>
      <c r="AN51" s="870"/>
      <c r="AO51" s="870"/>
      <c r="AP51" s="870"/>
      <c r="AQ51" s="870"/>
      <c r="AR51" s="870"/>
      <c r="AS51" s="870"/>
      <c r="AT51" s="870"/>
      <c r="AU51" s="870"/>
      <c r="AV51" s="870"/>
      <c r="AW51" s="870"/>
      <c r="AX51" s="870"/>
      <c r="AY51" s="870"/>
      <c r="AZ51" s="873"/>
      <c r="BA51" s="873"/>
      <c r="BB51" s="873"/>
      <c r="BC51" s="873"/>
      <c r="BD51" s="873"/>
      <c r="BE51" s="863"/>
      <c r="BF51" s="863"/>
      <c r="BG51" s="863"/>
      <c r="BH51" s="863"/>
      <c r="BI51" s="864"/>
      <c r="BJ51" s="308"/>
      <c r="BK51" s="308"/>
      <c r="BL51" s="308"/>
      <c r="BM51" s="308"/>
      <c r="BN51" s="308"/>
      <c r="BO51" s="321"/>
      <c r="BP51" s="321"/>
      <c r="BQ51" s="318">
        <v>45</v>
      </c>
      <c r="BR51" s="319"/>
      <c r="BS51" s="801"/>
      <c r="BT51" s="802"/>
      <c r="BU51" s="802"/>
      <c r="BV51" s="802"/>
      <c r="BW51" s="802"/>
      <c r="BX51" s="802"/>
      <c r="BY51" s="802"/>
      <c r="BZ51" s="802"/>
      <c r="CA51" s="802"/>
      <c r="CB51" s="802"/>
      <c r="CC51" s="802"/>
      <c r="CD51" s="802"/>
      <c r="CE51" s="802"/>
      <c r="CF51" s="802"/>
      <c r="CG51" s="803"/>
      <c r="CH51" s="814"/>
      <c r="CI51" s="815"/>
      <c r="CJ51" s="815"/>
      <c r="CK51" s="815"/>
      <c r="CL51" s="816"/>
      <c r="CM51" s="814"/>
      <c r="CN51" s="815"/>
      <c r="CO51" s="815"/>
      <c r="CP51" s="815"/>
      <c r="CQ51" s="816"/>
      <c r="CR51" s="814"/>
      <c r="CS51" s="815"/>
      <c r="CT51" s="815"/>
      <c r="CU51" s="815"/>
      <c r="CV51" s="816"/>
      <c r="CW51" s="814"/>
      <c r="CX51" s="815"/>
      <c r="CY51" s="815"/>
      <c r="CZ51" s="815"/>
      <c r="DA51" s="816"/>
      <c r="DB51" s="814"/>
      <c r="DC51" s="815"/>
      <c r="DD51" s="815"/>
      <c r="DE51" s="815"/>
      <c r="DF51" s="816"/>
      <c r="DG51" s="814"/>
      <c r="DH51" s="815"/>
      <c r="DI51" s="815"/>
      <c r="DJ51" s="815"/>
      <c r="DK51" s="816"/>
      <c r="DL51" s="814"/>
      <c r="DM51" s="815"/>
      <c r="DN51" s="815"/>
      <c r="DO51" s="815"/>
      <c r="DP51" s="816"/>
      <c r="DQ51" s="814"/>
      <c r="DR51" s="815"/>
      <c r="DS51" s="815"/>
      <c r="DT51" s="815"/>
      <c r="DU51" s="816"/>
      <c r="DV51" s="817"/>
      <c r="DW51" s="818"/>
      <c r="DX51" s="818"/>
      <c r="DY51" s="818"/>
      <c r="DZ51" s="819"/>
      <c r="EA51" s="302"/>
    </row>
    <row r="52" spans="1:131" s="303" customFormat="1" ht="26.25" customHeight="1" x14ac:dyDescent="0.15">
      <c r="A52" s="317">
        <v>25</v>
      </c>
      <c r="B52" s="787"/>
      <c r="C52" s="788"/>
      <c r="D52" s="788"/>
      <c r="E52" s="788"/>
      <c r="F52" s="788"/>
      <c r="G52" s="788"/>
      <c r="H52" s="788"/>
      <c r="I52" s="788"/>
      <c r="J52" s="788"/>
      <c r="K52" s="788"/>
      <c r="L52" s="788"/>
      <c r="M52" s="788"/>
      <c r="N52" s="788"/>
      <c r="O52" s="788"/>
      <c r="P52" s="789"/>
      <c r="Q52" s="869"/>
      <c r="R52" s="870"/>
      <c r="S52" s="870"/>
      <c r="T52" s="870"/>
      <c r="U52" s="870"/>
      <c r="V52" s="870"/>
      <c r="W52" s="870"/>
      <c r="X52" s="870"/>
      <c r="Y52" s="870"/>
      <c r="Z52" s="870"/>
      <c r="AA52" s="870"/>
      <c r="AB52" s="870"/>
      <c r="AC52" s="870"/>
      <c r="AD52" s="870"/>
      <c r="AE52" s="871"/>
      <c r="AF52" s="793"/>
      <c r="AG52" s="794"/>
      <c r="AH52" s="794"/>
      <c r="AI52" s="794"/>
      <c r="AJ52" s="795"/>
      <c r="AK52" s="872"/>
      <c r="AL52" s="870"/>
      <c r="AM52" s="870"/>
      <c r="AN52" s="870"/>
      <c r="AO52" s="870"/>
      <c r="AP52" s="870"/>
      <c r="AQ52" s="870"/>
      <c r="AR52" s="870"/>
      <c r="AS52" s="870"/>
      <c r="AT52" s="870"/>
      <c r="AU52" s="870"/>
      <c r="AV52" s="870"/>
      <c r="AW52" s="870"/>
      <c r="AX52" s="870"/>
      <c r="AY52" s="870"/>
      <c r="AZ52" s="873"/>
      <c r="BA52" s="873"/>
      <c r="BB52" s="873"/>
      <c r="BC52" s="873"/>
      <c r="BD52" s="873"/>
      <c r="BE52" s="863"/>
      <c r="BF52" s="863"/>
      <c r="BG52" s="863"/>
      <c r="BH52" s="863"/>
      <c r="BI52" s="864"/>
      <c r="BJ52" s="308"/>
      <c r="BK52" s="308"/>
      <c r="BL52" s="308"/>
      <c r="BM52" s="308"/>
      <c r="BN52" s="308"/>
      <c r="BO52" s="321"/>
      <c r="BP52" s="321"/>
      <c r="BQ52" s="318">
        <v>46</v>
      </c>
      <c r="BR52" s="319"/>
      <c r="BS52" s="801"/>
      <c r="BT52" s="802"/>
      <c r="BU52" s="802"/>
      <c r="BV52" s="802"/>
      <c r="BW52" s="802"/>
      <c r="BX52" s="802"/>
      <c r="BY52" s="802"/>
      <c r="BZ52" s="802"/>
      <c r="CA52" s="802"/>
      <c r="CB52" s="802"/>
      <c r="CC52" s="802"/>
      <c r="CD52" s="802"/>
      <c r="CE52" s="802"/>
      <c r="CF52" s="802"/>
      <c r="CG52" s="803"/>
      <c r="CH52" s="814"/>
      <c r="CI52" s="815"/>
      <c r="CJ52" s="815"/>
      <c r="CK52" s="815"/>
      <c r="CL52" s="816"/>
      <c r="CM52" s="814"/>
      <c r="CN52" s="815"/>
      <c r="CO52" s="815"/>
      <c r="CP52" s="815"/>
      <c r="CQ52" s="816"/>
      <c r="CR52" s="814"/>
      <c r="CS52" s="815"/>
      <c r="CT52" s="815"/>
      <c r="CU52" s="815"/>
      <c r="CV52" s="816"/>
      <c r="CW52" s="814"/>
      <c r="CX52" s="815"/>
      <c r="CY52" s="815"/>
      <c r="CZ52" s="815"/>
      <c r="DA52" s="816"/>
      <c r="DB52" s="814"/>
      <c r="DC52" s="815"/>
      <c r="DD52" s="815"/>
      <c r="DE52" s="815"/>
      <c r="DF52" s="816"/>
      <c r="DG52" s="814"/>
      <c r="DH52" s="815"/>
      <c r="DI52" s="815"/>
      <c r="DJ52" s="815"/>
      <c r="DK52" s="816"/>
      <c r="DL52" s="814"/>
      <c r="DM52" s="815"/>
      <c r="DN52" s="815"/>
      <c r="DO52" s="815"/>
      <c r="DP52" s="816"/>
      <c r="DQ52" s="814"/>
      <c r="DR52" s="815"/>
      <c r="DS52" s="815"/>
      <c r="DT52" s="815"/>
      <c r="DU52" s="816"/>
      <c r="DV52" s="817"/>
      <c r="DW52" s="818"/>
      <c r="DX52" s="818"/>
      <c r="DY52" s="818"/>
      <c r="DZ52" s="819"/>
      <c r="EA52" s="302"/>
    </row>
    <row r="53" spans="1:131" s="303" customFormat="1" ht="26.25" customHeight="1" x14ac:dyDescent="0.15">
      <c r="A53" s="317">
        <v>26</v>
      </c>
      <c r="B53" s="787"/>
      <c r="C53" s="788"/>
      <c r="D53" s="788"/>
      <c r="E53" s="788"/>
      <c r="F53" s="788"/>
      <c r="G53" s="788"/>
      <c r="H53" s="788"/>
      <c r="I53" s="788"/>
      <c r="J53" s="788"/>
      <c r="K53" s="788"/>
      <c r="L53" s="788"/>
      <c r="M53" s="788"/>
      <c r="N53" s="788"/>
      <c r="O53" s="788"/>
      <c r="P53" s="789"/>
      <c r="Q53" s="869"/>
      <c r="R53" s="870"/>
      <c r="S53" s="870"/>
      <c r="T53" s="870"/>
      <c r="U53" s="870"/>
      <c r="V53" s="870"/>
      <c r="W53" s="870"/>
      <c r="X53" s="870"/>
      <c r="Y53" s="870"/>
      <c r="Z53" s="870"/>
      <c r="AA53" s="870"/>
      <c r="AB53" s="870"/>
      <c r="AC53" s="870"/>
      <c r="AD53" s="870"/>
      <c r="AE53" s="871"/>
      <c r="AF53" s="793"/>
      <c r="AG53" s="794"/>
      <c r="AH53" s="794"/>
      <c r="AI53" s="794"/>
      <c r="AJ53" s="795"/>
      <c r="AK53" s="872"/>
      <c r="AL53" s="870"/>
      <c r="AM53" s="870"/>
      <c r="AN53" s="870"/>
      <c r="AO53" s="870"/>
      <c r="AP53" s="870"/>
      <c r="AQ53" s="870"/>
      <c r="AR53" s="870"/>
      <c r="AS53" s="870"/>
      <c r="AT53" s="870"/>
      <c r="AU53" s="870"/>
      <c r="AV53" s="870"/>
      <c r="AW53" s="870"/>
      <c r="AX53" s="870"/>
      <c r="AY53" s="870"/>
      <c r="AZ53" s="873"/>
      <c r="BA53" s="873"/>
      <c r="BB53" s="873"/>
      <c r="BC53" s="873"/>
      <c r="BD53" s="873"/>
      <c r="BE53" s="863"/>
      <c r="BF53" s="863"/>
      <c r="BG53" s="863"/>
      <c r="BH53" s="863"/>
      <c r="BI53" s="864"/>
      <c r="BJ53" s="308"/>
      <c r="BK53" s="308"/>
      <c r="BL53" s="308"/>
      <c r="BM53" s="308"/>
      <c r="BN53" s="308"/>
      <c r="BO53" s="321"/>
      <c r="BP53" s="321"/>
      <c r="BQ53" s="318">
        <v>47</v>
      </c>
      <c r="BR53" s="319"/>
      <c r="BS53" s="801"/>
      <c r="BT53" s="802"/>
      <c r="BU53" s="802"/>
      <c r="BV53" s="802"/>
      <c r="BW53" s="802"/>
      <c r="BX53" s="802"/>
      <c r="BY53" s="802"/>
      <c r="BZ53" s="802"/>
      <c r="CA53" s="802"/>
      <c r="CB53" s="802"/>
      <c r="CC53" s="802"/>
      <c r="CD53" s="802"/>
      <c r="CE53" s="802"/>
      <c r="CF53" s="802"/>
      <c r="CG53" s="803"/>
      <c r="CH53" s="814"/>
      <c r="CI53" s="815"/>
      <c r="CJ53" s="815"/>
      <c r="CK53" s="815"/>
      <c r="CL53" s="816"/>
      <c r="CM53" s="814"/>
      <c r="CN53" s="815"/>
      <c r="CO53" s="815"/>
      <c r="CP53" s="815"/>
      <c r="CQ53" s="816"/>
      <c r="CR53" s="814"/>
      <c r="CS53" s="815"/>
      <c r="CT53" s="815"/>
      <c r="CU53" s="815"/>
      <c r="CV53" s="816"/>
      <c r="CW53" s="814"/>
      <c r="CX53" s="815"/>
      <c r="CY53" s="815"/>
      <c r="CZ53" s="815"/>
      <c r="DA53" s="816"/>
      <c r="DB53" s="814"/>
      <c r="DC53" s="815"/>
      <c r="DD53" s="815"/>
      <c r="DE53" s="815"/>
      <c r="DF53" s="816"/>
      <c r="DG53" s="814"/>
      <c r="DH53" s="815"/>
      <c r="DI53" s="815"/>
      <c r="DJ53" s="815"/>
      <c r="DK53" s="816"/>
      <c r="DL53" s="814"/>
      <c r="DM53" s="815"/>
      <c r="DN53" s="815"/>
      <c r="DO53" s="815"/>
      <c r="DP53" s="816"/>
      <c r="DQ53" s="814"/>
      <c r="DR53" s="815"/>
      <c r="DS53" s="815"/>
      <c r="DT53" s="815"/>
      <c r="DU53" s="816"/>
      <c r="DV53" s="817"/>
      <c r="DW53" s="818"/>
      <c r="DX53" s="818"/>
      <c r="DY53" s="818"/>
      <c r="DZ53" s="819"/>
      <c r="EA53" s="302"/>
    </row>
    <row r="54" spans="1:131" s="303" customFormat="1" ht="26.25" customHeight="1" x14ac:dyDescent="0.15">
      <c r="A54" s="317">
        <v>27</v>
      </c>
      <c r="B54" s="787"/>
      <c r="C54" s="788"/>
      <c r="D54" s="788"/>
      <c r="E54" s="788"/>
      <c r="F54" s="788"/>
      <c r="G54" s="788"/>
      <c r="H54" s="788"/>
      <c r="I54" s="788"/>
      <c r="J54" s="788"/>
      <c r="K54" s="788"/>
      <c r="L54" s="788"/>
      <c r="M54" s="788"/>
      <c r="N54" s="788"/>
      <c r="O54" s="788"/>
      <c r="P54" s="789"/>
      <c r="Q54" s="869"/>
      <c r="R54" s="870"/>
      <c r="S54" s="870"/>
      <c r="T54" s="870"/>
      <c r="U54" s="870"/>
      <c r="V54" s="870"/>
      <c r="W54" s="870"/>
      <c r="X54" s="870"/>
      <c r="Y54" s="870"/>
      <c r="Z54" s="870"/>
      <c r="AA54" s="870"/>
      <c r="AB54" s="870"/>
      <c r="AC54" s="870"/>
      <c r="AD54" s="870"/>
      <c r="AE54" s="871"/>
      <c r="AF54" s="793"/>
      <c r="AG54" s="794"/>
      <c r="AH54" s="794"/>
      <c r="AI54" s="794"/>
      <c r="AJ54" s="795"/>
      <c r="AK54" s="872"/>
      <c r="AL54" s="870"/>
      <c r="AM54" s="870"/>
      <c r="AN54" s="870"/>
      <c r="AO54" s="870"/>
      <c r="AP54" s="870"/>
      <c r="AQ54" s="870"/>
      <c r="AR54" s="870"/>
      <c r="AS54" s="870"/>
      <c r="AT54" s="870"/>
      <c r="AU54" s="870"/>
      <c r="AV54" s="870"/>
      <c r="AW54" s="870"/>
      <c r="AX54" s="870"/>
      <c r="AY54" s="870"/>
      <c r="AZ54" s="873"/>
      <c r="BA54" s="873"/>
      <c r="BB54" s="873"/>
      <c r="BC54" s="873"/>
      <c r="BD54" s="873"/>
      <c r="BE54" s="863"/>
      <c r="BF54" s="863"/>
      <c r="BG54" s="863"/>
      <c r="BH54" s="863"/>
      <c r="BI54" s="864"/>
      <c r="BJ54" s="308"/>
      <c r="BK54" s="308"/>
      <c r="BL54" s="308"/>
      <c r="BM54" s="308"/>
      <c r="BN54" s="308"/>
      <c r="BO54" s="321"/>
      <c r="BP54" s="321"/>
      <c r="BQ54" s="318">
        <v>48</v>
      </c>
      <c r="BR54" s="319"/>
      <c r="BS54" s="801"/>
      <c r="BT54" s="802"/>
      <c r="BU54" s="802"/>
      <c r="BV54" s="802"/>
      <c r="BW54" s="802"/>
      <c r="BX54" s="802"/>
      <c r="BY54" s="802"/>
      <c r="BZ54" s="802"/>
      <c r="CA54" s="802"/>
      <c r="CB54" s="802"/>
      <c r="CC54" s="802"/>
      <c r="CD54" s="802"/>
      <c r="CE54" s="802"/>
      <c r="CF54" s="802"/>
      <c r="CG54" s="803"/>
      <c r="CH54" s="814"/>
      <c r="CI54" s="815"/>
      <c r="CJ54" s="815"/>
      <c r="CK54" s="815"/>
      <c r="CL54" s="816"/>
      <c r="CM54" s="814"/>
      <c r="CN54" s="815"/>
      <c r="CO54" s="815"/>
      <c r="CP54" s="815"/>
      <c r="CQ54" s="816"/>
      <c r="CR54" s="814"/>
      <c r="CS54" s="815"/>
      <c r="CT54" s="815"/>
      <c r="CU54" s="815"/>
      <c r="CV54" s="816"/>
      <c r="CW54" s="814"/>
      <c r="CX54" s="815"/>
      <c r="CY54" s="815"/>
      <c r="CZ54" s="815"/>
      <c r="DA54" s="816"/>
      <c r="DB54" s="814"/>
      <c r="DC54" s="815"/>
      <c r="DD54" s="815"/>
      <c r="DE54" s="815"/>
      <c r="DF54" s="816"/>
      <c r="DG54" s="814"/>
      <c r="DH54" s="815"/>
      <c r="DI54" s="815"/>
      <c r="DJ54" s="815"/>
      <c r="DK54" s="816"/>
      <c r="DL54" s="814"/>
      <c r="DM54" s="815"/>
      <c r="DN54" s="815"/>
      <c r="DO54" s="815"/>
      <c r="DP54" s="816"/>
      <c r="DQ54" s="814"/>
      <c r="DR54" s="815"/>
      <c r="DS54" s="815"/>
      <c r="DT54" s="815"/>
      <c r="DU54" s="816"/>
      <c r="DV54" s="817"/>
      <c r="DW54" s="818"/>
      <c r="DX54" s="818"/>
      <c r="DY54" s="818"/>
      <c r="DZ54" s="819"/>
      <c r="EA54" s="302"/>
    </row>
    <row r="55" spans="1:131" s="303" customFormat="1" ht="26.25" customHeight="1" x14ac:dyDescent="0.15">
      <c r="A55" s="317">
        <v>28</v>
      </c>
      <c r="B55" s="787"/>
      <c r="C55" s="788"/>
      <c r="D55" s="788"/>
      <c r="E55" s="788"/>
      <c r="F55" s="788"/>
      <c r="G55" s="788"/>
      <c r="H55" s="788"/>
      <c r="I55" s="788"/>
      <c r="J55" s="788"/>
      <c r="K55" s="788"/>
      <c r="L55" s="788"/>
      <c r="M55" s="788"/>
      <c r="N55" s="788"/>
      <c r="O55" s="788"/>
      <c r="P55" s="789"/>
      <c r="Q55" s="869"/>
      <c r="R55" s="870"/>
      <c r="S55" s="870"/>
      <c r="T55" s="870"/>
      <c r="U55" s="870"/>
      <c r="V55" s="870"/>
      <c r="W55" s="870"/>
      <c r="X55" s="870"/>
      <c r="Y55" s="870"/>
      <c r="Z55" s="870"/>
      <c r="AA55" s="870"/>
      <c r="AB55" s="870"/>
      <c r="AC55" s="870"/>
      <c r="AD55" s="870"/>
      <c r="AE55" s="871"/>
      <c r="AF55" s="793"/>
      <c r="AG55" s="794"/>
      <c r="AH55" s="794"/>
      <c r="AI55" s="794"/>
      <c r="AJ55" s="795"/>
      <c r="AK55" s="872"/>
      <c r="AL55" s="870"/>
      <c r="AM55" s="870"/>
      <c r="AN55" s="870"/>
      <c r="AO55" s="870"/>
      <c r="AP55" s="870"/>
      <c r="AQ55" s="870"/>
      <c r="AR55" s="870"/>
      <c r="AS55" s="870"/>
      <c r="AT55" s="870"/>
      <c r="AU55" s="870"/>
      <c r="AV55" s="870"/>
      <c r="AW55" s="870"/>
      <c r="AX55" s="870"/>
      <c r="AY55" s="870"/>
      <c r="AZ55" s="873"/>
      <c r="BA55" s="873"/>
      <c r="BB55" s="873"/>
      <c r="BC55" s="873"/>
      <c r="BD55" s="873"/>
      <c r="BE55" s="863"/>
      <c r="BF55" s="863"/>
      <c r="BG55" s="863"/>
      <c r="BH55" s="863"/>
      <c r="BI55" s="864"/>
      <c r="BJ55" s="308"/>
      <c r="BK55" s="308"/>
      <c r="BL55" s="308"/>
      <c r="BM55" s="308"/>
      <c r="BN55" s="308"/>
      <c r="BO55" s="321"/>
      <c r="BP55" s="321"/>
      <c r="BQ55" s="318">
        <v>49</v>
      </c>
      <c r="BR55" s="319"/>
      <c r="BS55" s="801"/>
      <c r="BT55" s="802"/>
      <c r="BU55" s="802"/>
      <c r="BV55" s="802"/>
      <c r="BW55" s="802"/>
      <c r="BX55" s="802"/>
      <c r="BY55" s="802"/>
      <c r="BZ55" s="802"/>
      <c r="CA55" s="802"/>
      <c r="CB55" s="802"/>
      <c r="CC55" s="802"/>
      <c r="CD55" s="802"/>
      <c r="CE55" s="802"/>
      <c r="CF55" s="802"/>
      <c r="CG55" s="803"/>
      <c r="CH55" s="814"/>
      <c r="CI55" s="815"/>
      <c r="CJ55" s="815"/>
      <c r="CK55" s="815"/>
      <c r="CL55" s="816"/>
      <c r="CM55" s="814"/>
      <c r="CN55" s="815"/>
      <c r="CO55" s="815"/>
      <c r="CP55" s="815"/>
      <c r="CQ55" s="816"/>
      <c r="CR55" s="814"/>
      <c r="CS55" s="815"/>
      <c r="CT55" s="815"/>
      <c r="CU55" s="815"/>
      <c r="CV55" s="816"/>
      <c r="CW55" s="814"/>
      <c r="CX55" s="815"/>
      <c r="CY55" s="815"/>
      <c r="CZ55" s="815"/>
      <c r="DA55" s="816"/>
      <c r="DB55" s="814"/>
      <c r="DC55" s="815"/>
      <c r="DD55" s="815"/>
      <c r="DE55" s="815"/>
      <c r="DF55" s="816"/>
      <c r="DG55" s="814"/>
      <c r="DH55" s="815"/>
      <c r="DI55" s="815"/>
      <c r="DJ55" s="815"/>
      <c r="DK55" s="816"/>
      <c r="DL55" s="814"/>
      <c r="DM55" s="815"/>
      <c r="DN55" s="815"/>
      <c r="DO55" s="815"/>
      <c r="DP55" s="816"/>
      <c r="DQ55" s="814"/>
      <c r="DR55" s="815"/>
      <c r="DS55" s="815"/>
      <c r="DT55" s="815"/>
      <c r="DU55" s="816"/>
      <c r="DV55" s="817"/>
      <c r="DW55" s="818"/>
      <c r="DX55" s="818"/>
      <c r="DY55" s="818"/>
      <c r="DZ55" s="819"/>
      <c r="EA55" s="302"/>
    </row>
    <row r="56" spans="1:131" s="303" customFormat="1" ht="26.25" customHeight="1" x14ac:dyDescent="0.15">
      <c r="A56" s="317">
        <v>29</v>
      </c>
      <c r="B56" s="787"/>
      <c r="C56" s="788"/>
      <c r="D56" s="788"/>
      <c r="E56" s="788"/>
      <c r="F56" s="788"/>
      <c r="G56" s="788"/>
      <c r="H56" s="788"/>
      <c r="I56" s="788"/>
      <c r="J56" s="788"/>
      <c r="K56" s="788"/>
      <c r="L56" s="788"/>
      <c r="M56" s="788"/>
      <c r="N56" s="788"/>
      <c r="O56" s="788"/>
      <c r="P56" s="789"/>
      <c r="Q56" s="869"/>
      <c r="R56" s="870"/>
      <c r="S56" s="870"/>
      <c r="T56" s="870"/>
      <c r="U56" s="870"/>
      <c r="V56" s="870"/>
      <c r="W56" s="870"/>
      <c r="X56" s="870"/>
      <c r="Y56" s="870"/>
      <c r="Z56" s="870"/>
      <c r="AA56" s="870"/>
      <c r="AB56" s="870"/>
      <c r="AC56" s="870"/>
      <c r="AD56" s="870"/>
      <c r="AE56" s="871"/>
      <c r="AF56" s="793"/>
      <c r="AG56" s="794"/>
      <c r="AH56" s="794"/>
      <c r="AI56" s="794"/>
      <c r="AJ56" s="795"/>
      <c r="AK56" s="872"/>
      <c r="AL56" s="870"/>
      <c r="AM56" s="870"/>
      <c r="AN56" s="870"/>
      <c r="AO56" s="870"/>
      <c r="AP56" s="870"/>
      <c r="AQ56" s="870"/>
      <c r="AR56" s="870"/>
      <c r="AS56" s="870"/>
      <c r="AT56" s="870"/>
      <c r="AU56" s="870"/>
      <c r="AV56" s="870"/>
      <c r="AW56" s="870"/>
      <c r="AX56" s="870"/>
      <c r="AY56" s="870"/>
      <c r="AZ56" s="873"/>
      <c r="BA56" s="873"/>
      <c r="BB56" s="873"/>
      <c r="BC56" s="873"/>
      <c r="BD56" s="873"/>
      <c r="BE56" s="863"/>
      <c r="BF56" s="863"/>
      <c r="BG56" s="863"/>
      <c r="BH56" s="863"/>
      <c r="BI56" s="864"/>
      <c r="BJ56" s="308"/>
      <c r="BK56" s="308"/>
      <c r="BL56" s="308"/>
      <c r="BM56" s="308"/>
      <c r="BN56" s="308"/>
      <c r="BO56" s="321"/>
      <c r="BP56" s="321"/>
      <c r="BQ56" s="318">
        <v>50</v>
      </c>
      <c r="BR56" s="319"/>
      <c r="BS56" s="801"/>
      <c r="BT56" s="802"/>
      <c r="BU56" s="802"/>
      <c r="BV56" s="802"/>
      <c r="BW56" s="802"/>
      <c r="BX56" s="802"/>
      <c r="BY56" s="802"/>
      <c r="BZ56" s="802"/>
      <c r="CA56" s="802"/>
      <c r="CB56" s="802"/>
      <c r="CC56" s="802"/>
      <c r="CD56" s="802"/>
      <c r="CE56" s="802"/>
      <c r="CF56" s="802"/>
      <c r="CG56" s="803"/>
      <c r="CH56" s="814"/>
      <c r="CI56" s="815"/>
      <c r="CJ56" s="815"/>
      <c r="CK56" s="815"/>
      <c r="CL56" s="816"/>
      <c r="CM56" s="814"/>
      <c r="CN56" s="815"/>
      <c r="CO56" s="815"/>
      <c r="CP56" s="815"/>
      <c r="CQ56" s="816"/>
      <c r="CR56" s="814"/>
      <c r="CS56" s="815"/>
      <c r="CT56" s="815"/>
      <c r="CU56" s="815"/>
      <c r="CV56" s="816"/>
      <c r="CW56" s="814"/>
      <c r="CX56" s="815"/>
      <c r="CY56" s="815"/>
      <c r="CZ56" s="815"/>
      <c r="DA56" s="816"/>
      <c r="DB56" s="814"/>
      <c r="DC56" s="815"/>
      <c r="DD56" s="815"/>
      <c r="DE56" s="815"/>
      <c r="DF56" s="816"/>
      <c r="DG56" s="814"/>
      <c r="DH56" s="815"/>
      <c r="DI56" s="815"/>
      <c r="DJ56" s="815"/>
      <c r="DK56" s="816"/>
      <c r="DL56" s="814"/>
      <c r="DM56" s="815"/>
      <c r="DN56" s="815"/>
      <c r="DO56" s="815"/>
      <c r="DP56" s="816"/>
      <c r="DQ56" s="814"/>
      <c r="DR56" s="815"/>
      <c r="DS56" s="815"/>
      <c r="DT56" s="815"/>
      <c r="DU56" s="816"/>
      <c r="DV56" s="817"/>
      <c r="DW56" s="818"/>
      <c r="DX56" s="818"/>
      <c r="DY56" s="818"/>
      <c r="DZ56" s="819"/>
      <c r="EA56" s="302"/>
    </row>
    <row r="57" spans="1:131" s="303" customFormat="1" ht="26.25" customHeight="1" x14ac:dyDescent="0.15">
      <c r="A57" s="317">
        <v>30</v>
      </c>
      <c r="B57" s="787"/>
      <c r="C57" s="788"/>
      <c r="D57" s="788"/>
      <c r="E57" s="788"/>
      <c r="F57" s="788"/>
      <c r="G57" s="788"/>
      <c r="H57" s="788"/>
      <c r="I57" s="788"/>
      <c r="J57" s="788"/>
      <c r="K57" s="788"/>
      <c r="L57" s="788"/>
      <c r="M57" s="788"/>
      <c r="N57" s="788"/>
      <c r="O57" s="788"/>
      <c r="P57" s="789"/>
      <c r="Q57" s="869"/>
      <c r="R57" s="870"/>
      <c r="S57" s="870"/>
      <c r="T57" s="870"/>
      <c r="U57" s="870"/>
      <c r="V57" s="870"/>
      <c r="W57" s="870"/>
      <c r="X57" s="870"/>
      <c r="Y57" s="870"/>
      <c r="Z57" s="870"/>
      <c r="AA57" s="870"/>
      <c r="AB57" s="870"/>
      <c r="AC57" s="870"/>
      <c r="AD57" s="870"/>
      <c r="AE57" s="871"/>
      <c r="AF57" s="793"/>
      <c r="AG57" s="794"/>
      <c r="AH57" s="794"/>
      <c r="AI57" s="794"/>
      <c r="AJ57" s="795"/>
      <c r="AK57" s="872"/>
      <c r="AL57" s="870"/>
      <c r="AM57" s="870"/>
      <c r="AN57" s="870"/>
      <c r="AO57" s="870"/>
      <c r="AP57" s="870"/>
      <c r="AQ57" s="870"/>
      <c r="AR57" s="870"/>
      <c r="AS57" s="870"/>
      <c r="AT57" s="870"/>
      <c r="AU57" s="870"/>
      <c r="AV57" s="870"/>
      <c r="AW57" s="870"/>
      <c r="AX57" s="870"/>
      <c r="AY57" s="870"/>
      <c r="AZ57" s="873"/>
      <c r="BA57" s="873"/>
      <c r="BB57" s="873"/>
      <c r="BC57" s="873"/>
      <c r="BD57" s="873"/>
      <c r="BE57" s="863"/>
      <c r="BF57" s="863"/>
      <c r="BG57" s="863"/>
      <c r="BH57" s="863"/>
      <c r="BI57" s="864"/>
      <c r="BJ57" s="308"/>
      <c r="BK57" s="308"/>
      <c r="BL57" s="308"/>
      <c r="BM57" s="308"/>
      <c r="BN57" s="308"/>
      <c r="BO57" s="321"/>
      <c r="BP57" s="321"/>
      <c r="BQ57" s="318">
        <v>51</v>
      </c>
      <c r="BR57" s="319"/>
      <c r="BS57" s="801"/>
      <c r="BT57" s="802"/>
      <c r="BU57" s="802"/>
      <c r="BV57" s="802"/>
      <c r="BW57" s="802"/>
      <c r="BX57" s="802"/>
      <c r="BY57" s="802"/>
      <c r="BZ57" s="802"/>
      <c r="CA57" s="802"/>
      <c r="CB57" s="802"/>
      <c r="CC57" s="802"/>
      <c r="CD57" s="802"/>
      <c r="CE57" s="802"/>
      <c r="CF57" s="802"/>
      <c r="CG57" s="803"/>
      <c r="CH57" s="814"/>
      <c r="CI57" s="815"/>
      <c r="CJ57" s="815"/>
      <c r="CK57" s="815"/>
      <c r="CL57" s="816"/>
      <c r="CM57" s="814"/>
      <c r="CN57" s="815"/>
      <c r="CO57" s="815"/>
      <c r="CP57" s="815"/>
      <c r="CQ57" s="816"/>
      <c r="CR57" s="814"/>
      <c r="CS57" s="815"/>
      <c r="CT57" s="815"/>
      <c r="CU57" s="815"/>
      <c r="CV57" s="816"/>
      <c r="CW57" s="814"/>
      <c r="CX57" s="815"/>
      <c r="CY57" s="815"/>
      <c r="CZ57" s="815"/>
      <c r="DA57" s="816"/>
      <c r="DB57" s="814"/>
      <c r="DC57" s="815"/>
      <c r="DD57" s="815"/>
      <c r="DE57" s="815"/>
      <c r="DF57" s="816"/>
      <c r="DG57" s="814"/>
      <c r="DH57" s="815"/>
      <c r="DI57" s="815"/>
      <c r="DJ57" s="815"/>
      <c r="DK57" s="816"/>
      <c r="DL57" s="814"/>
      <c r="DM57" s="815"/>
      <c r="DN57" s="815"/>
      <c r="DO57" s="815"/>
      <c r="DP57" s="816"/>
      <c r="DQ57" s="814"/>
      <c r="DR57" s="815"/>
      <c r="DS57" s="815"/>
      <c r="DT57" s="815"/>
      <c r="DU57" s="816"/>
      <c r="DV57" s="817"/>
      <c r="DW57" s="818"/>
      <c r="DX57" s="818"/>
      <c r="DY57" s="818"/>
      <c r="DZ57" s="819"/>
      <c r="EA57" s="302"/>
    </row>
    <row r="58" spans="1:131" s="303" customFormat="1" ht="26.25" customHeight="1" x14ac:dyDescent="0.15">
      <c r="A58" s="317">
        <v>31</v>
      </c>
      <c r="B58" s="787"/>
      <c r="C58" s="788"/>
      <c r="D58" s="788"/>
      <c r="E58" s="788"/>
      <c r="F58" s="788"/>
      <c r="G58" s="788"/>
      <c r="H58" s="788"/>
      <c r="I58" s="788"/>
      <c r="J58" s="788"/>
      <c r="K58" s="788"/>
      <c r="L58" s="788"/>
      <c r="M58" s="788"/>
      <c r="N58" s="788"/>
      <c r="O58" s="788"/>
      <c r="P58" s="789"/>
      <c r="Q58" s="869"/>
      <c r="R58" s="870"/>
      <c r="S58" s="870"/>
      <c r="T58" s="870"/>
      <c r="U58" s="870"/>
      <c r="V58" s="870"/>
      <c r="W58" s="870"/>
      <c r="X58" s="870"/>
      <c r="Y58" s="870"/>
      <c r="Z58" s="870"/>
      <c r="AA58" s="870"/>
      <c r="AB58" s="870"/>
      <c r="AC58" s="870"/>
      <c r="AD58" s="870"/>
      <c r="AE58" s="871"/>
      <c r="AF58" s="793"/>
      <c r="AG58" s="794"/>
      <c r="AH58" s="794"/>
      <c r="AI58" s="794"/>
      <c r="AJ58" s="795"/>
      <c r="AK58" s="872"/>
      <c r="AL58" s="870"/>
      <c r="AM58" s="870"/>
      <c r="AN58" s="870"/>
      <c r="AO58" s="870"/>
      <c r="AP58" s="870"/>
      <c r="AQ58" s="870"/>
      <c r="AR58" s="870"/>
      <c r="AS58" s="870"/>
      <c r="AT58" s="870"/>
      <c r="AU58" s="870"/>
      <c r="AV58" s="870"/>
      <c r="AW58" s="870"/>
      <c r="AX58" s="870"/>
      <c r="AY58" s="870"/>
      <c r="AZ58" s="873"/>
      <c r="BA58" s="873"/>
      <c r="BB58" s="873"/>
      <c r="BC58" s="873"/>
      <c r="BD58" s="873"/>
      <c r="BE58" s="863"/>
      <c r="BF58" s="863"/>
      <c r="BG58" s="863"/>
      <c r="BH58" s="863"/>
      <c r="BI58" s="864"/>
      <c r="BJ58" s="308"/>
      <c r="BK58" s="308"/>
      <c r="BL58" s="308"/>
      <c r="BM58" s="308"/>
      <c r="BN58" s="308"/>
      <c r="BO58" s="321"/>
      <c r="BP58" s="321"/>
      <c r="BQ58" s="318">
        <v>52</v>
      </c>
      <c r="BR58" s="319"/>
      <c r="BS58" s="801"/>
      <c r="BT58" s="802"/>
      <c r="BU58" s="802"/>
      <c r="BV58" s="802"/>
      <c r="BW58" s="802"/>
      <c r="BX58" s="802"/>
      <c r="BY58" s="802"/>
      <c r="BZ58" s="802"/>
      <c r="CA58" s="802"/>
      <c r="CB58" s="802"/>
      <c r="CC58" s="802"/>
      <c r="CD58" s="802"/>
      <c r="CE58" s="802"/>
      <c r="CF58" s="802"/>
      <c r="CG58" s="803"/>
      <c r="CH58" s="814"/>
      <c r="CI58" s="815"/>
      <c r="CJ58" s="815"/>
      <c r="CK58" s="815"/>
      <c r="CL58" s="816"/>
      <c r="CM58" s="814"/>
      <c r="CN58" s="815"/>
      <c r="CO58" s="815"/>
      <c r="CP58" s="815"/>
      <c r="CQ58" s="816"/>
      <c r="CR58" s="814"/>
      <c r="CS58" s="815"/>
      <c r="CT58" s="815"/>
      <c r="CU58" s="815"/>
      <c r="CV58" s="816"/>
      <c r="CW58" s="814"/>
      <c r="CX58" s="815"/>
      <c r="CY58" s="815"/>
      <c r="CZ58" s="815"/>
      <c r="DA58" s="816"/>
      <c r="DB58" s="814"/>
      <c r="DC58" s="815"/>
      <c r="DD58" s="815"/>
      <c r="DE58" s="815"/>
      <c r="DF58" s="816"/>
      <c r="DG58" s="814"/>
      <c r="DH58" s="815"/>
      <c r="DI58" s="815"/>
      <c r="DJ58" s="815"/>
      <c r="DK58" s="816"/>
      <c r="DL58" s="814"/>
      <c r="DM58" s="815"/>
      <c r="DN58" s="815"/>
      <c r="DO58" s="815"/>
      <c r="DP58" s="816"/>
      <c r="DQ58" s="814"/>
      <c r="DR58" s="815"/>
      <c r="DS58" s="815"/>
      <c r="DT58" s="815"/>
      <c r="DU58" s="816"/>
      <c r="DV58" s="817"/>
      <c r="DW58" s="818"/>
      <c r="DX58" s="818"/>
      <c r="DY58" s="818"/>
      <c r="DZ58" s="819"/>
      <c r="EA58" s="302"/>
    </row>
    <row r="59" spans="1:131" s="303" customFormat="1" ht="26.25" customHeight="1" x14ac:dyDescent="0.15">
      <c r="A59" s="317">
        <v>32</v>
      </c>
      <c r="B59" s="787"/>
      <c r="C59" s="788"/>
      <c r="D59" s="788"/>
      <c r="E59" s="788"/>
      <c r="F59" s="788"/>
      <c r="G59" s="788"/>
      <c r="H59" s="788"/>
      <c r="I59" s="788"/>
      <c r="J59" s="788"/>
      <c r="K59" s="788"/>
      <c r="L59" s="788"/>
      <c r="M59" s="788"/>
      <c r="N59" s="788"/>
      <c r="O59" s="788"/>
      <c r="P59" s="789"/>
      <c r="Q59" s="869"/>
      <c r="R59" s="870"/>
      <c r="S59" s="870"/>
      <c r="T59" s="870"/>
      <c r="U59" s="870"/>
      <c r="V59" s="870"/>
      <c r="W59" s="870"/>
      <c r="X59" s="870"/>
      <c r="Y59" s="870"/>
      <c r="Z59" s="870"/>
      <c r="AA59" s="870"/>
      <c r="AB59" s="870"/>
      <c r="AC59" s="870"/>
      <c r="AD59" s="870"/>
      <c r="AE59" s="871"/>
      <c r="AF59" s="793"/>
      <c r="AG59" s="794"/>
      <c r="AH59" s="794"/>
      <c r="AI59" s="794"/>
      <c r="AJ59" s="795"/>
      <c r="AK59" s="872"/>
      <c r="AL59" s="870"/>
      <c r="AM59" s="870"/>
      <c r="AN59" s="870"/>
      <c r="AO59" s="870"/>
      <c r="AP59" s="870"/>
      <c r="AQ59" s="870"/>
      <c r="AR59" s="870"/>
      <c r="AS59" s="870"/>
      <c r="AT59" s="870"/>
      <c r="AU59" s="870"/>
      <c r="AV59" s="870"/>
      <c r="AW59" s="870"/>
      <c r="AX59" s="870"/>
      <c r="AY59" s="870"/>
      <c r="AZ59" s="873"/>
      <c r="BA59" s="873"/>
      <c r="BB59" s="873"/>
      <c r="BC59" s="873"/>
      <c r="BD59" s="873"/>
      <c r="BE59" s="863"/>
      <c r="BF59" s="863"/>
      <c r="BG59" s="863"/>
      <c r="BH59" s="863"/>
      <c r="BI59" s="864"/>
      <c r="BJ59" s="308"/>
      <c r="BK59" s="308"/>
      <c r="BL59" s="308"/>
      <c r="BM59" s="308"/>
      <c r="BN59" s="308"/>
      <c r="BO59" s="321"/>
      <c r="BP59" s="321"/>
      <c r="BQ59" s="318">
        <v>53</v>
      </c>
      <c r="BR59" s="319"/>
      <c r="BS59" s="801"/>
      <c r="BT59" s="802"/>
      <c r="BU59" s="802"/>
      <c r="BV59" s="802"/>
      <c r="BW59" s="802"/>
      <c r="BX59" s="802"/>
      <c r="BY59" s="802"/>
      <c r="BZ59" s="802"/>
      <c r="CA59" s="802"/>
      <c r="CB59" s="802"/>
      <c r="CC59" s="802"/>
      <c r="CD59" s="802"/>
      <c r="CE59" s="802"/>
      <c r="CF59" s="802"/>
      <c r="CG59" s="803"/>
      <c r="CH59" s="814"/>
      <c r="CI59" s="815"/>
      <c r="CJ59" s="815"/>
      <c r="CK59" s="815"/>
      <c r="CL59" s="816"/>
      <c r="CM59" s="814"/>
      <c r="CN59" s="815"/>
      <c r="CO59" s="815"/>
      <c r="CP59" s="815"/>
      <c r="CQ59" s="816"/>
      <c r="CR59" s="814"/>
      <c r="CS59" s="815"/>
      <c r="CT59" s="815"/>
      <c r="CU59" s="815"/>
      <c r="CV59" s="816"/>
      <c r="CW59" s="814"/>
      <c r="CX59" s="815"/>
      <c r="CY59" s="815"/>
      <c r="CZ59" s="815"/>
      <c r="DA59" s="816"/>
      <c r="DB59" s="814"/>
      <c r="DC59" s="815"/>
      <c r="DD59" s="815"/>
      <c r="DE59" s="815"/>
      <c r="DF59" s="816"/>
      <c r="DG59" s="814"/>
      <c r="DH59" s="815"/>
      <c r="DI59" s="815"/>
      <c r="DJ59" s="815"/>
      <c r="DK59" s="816"/>
      <c r="DL59" s="814"/>
      <c r="DM59" s="815"/>
      <c r="DN59" s="815"/>
      <c r="DO59" s="815"/>
      <c r="DP59" s="816"/>
      <c r="DQ59" s="814"/>
      <c r="DR59" s="815"/>
      <c r="DS59" s="815"/>
      <c r="DT59" s="815"/>
      <c r="DU59" s="816"/>
      <c r="DV59" s="817"/>
      <c r="DW59" s="818"/>
      <c r="DX59" s="818"/>
      <c r="DY59" s="818"/>
      <c r="DZ59" s="819"/>
      <c r="EA59" s="302"/>
    </row>
    <row r="60" spans="1:131" s="303" customFormat="1" ht="26.25" customHeight="1" x14ac:dyDescent="0.15">
      <c r="A60" s="317">
        <v>33</v>
      </c>
      <c r="B60" s="787"/>
      <c r="C60" s="788"/>
      <c r="D60" s="788"/>
      <c r="E60" s="788"/>
      <c r="F60" s="788"/>
      <c r="G60" s="788"/>
      <c r="H60" s="788"/>
      <c r="I60" s="788"/>
      <c r="J60" s="788"/>
      <c r="K60" s="788"/>
      <c r="L60" s="788"/>
      <c r="M60" s="788"/>
      <c r="N60" s="788"/>
      <c r="O60" s="788"/>
      <c r="P60" s="789"/>
      <c r="Q60" s="869"/>
      <c r="R60" s="870"/>
      <c r="S60" s="870"/>
      <c r="T60" s="870"/>
      <c r="U60" s="870"/>
      <c r="V60" s="870"/>
      <c r="W60" s="870"/>
      <c r="X60" s="870"/>
      <c r="Y60" s="870"/>
      <c r="Z60" s="870"/>
      <c r="AA60" s="870"/>
      <c r="AB60" s="870"/>
      <c r="AC60" s="870"/>
      <c r="AD60" s="870"/>
      <c r="AE60" s="871"/>
      <c r="AF60" s="793"/>
      <c r="AG60" s="794"/>
      <c r="AH60" s="794"/>
      <c r="AI60" s="794"/>
      <c r="AJ60" s="795"/>
      <c r="AK60" s="872"/>
      <c r="AL60" s="870"/>
      <c r="AM60" s="870"/>
      <c r="AN60" s="870"/>
      <c r="AO60" s="870"/>
      <c r="AP60" s="870"/>
      <c r="AQ60" s="870"/>
      <c r="AR60" s="870"/>
      <c r="AS60" s="870"/>
      <c r="AT60" s="870"/>
      <c r="AU60" s="870"/>
      <c r="AV60" s="870"/>
      <c r="AW60" s="870"/>
      <c r="AX60" s="870"/>
      <c r="AY60" s="870"/>
      <c r="AZ60" s="873"/>
      <c r="BA60" s="873"/>
      <c r="BB60" s="873"/>
      <c r="BC60" s="873"/>
      <c r="BD60" s="873"/>
      <c r="BE60" s="863"/>
      <c r="BF60" s="863"/>
      <c r="BG60" s="863"/>
      <c r="BH60" s="863"/>
      <c r="BI60" s="864"/>
      <c r="BJ60" s="308"/>
      <c r="BK60" s="308"/>
      <c r="BL60" s="308"/>
      <c r="BM60" s="308"/>
      <c r="BN60" s="308"/>
      <c r="BO60" s="321"/>
      <c r="BP60" s="321"/>
      <c r="BQ60" s="318">
        <v>54</v>
      </c>
      <c r="BR60" s="319"/>
      <c r="BS60" s="801"/>
      <c r="BT60" s="802"/>
      <c r="BU60" s="802"/>
      <c r="BV60" s="802"/>
      <c r="BW60" s="802"/>
      <c r="BX60" s="802"/>
      <c r="BY60" s="802"/>
      <c r="BZ60" s="802"/>
      <c r="CA60" s="802"/>
      <c r="CB60" s="802"/>
      <c r="CC60" s="802"/>
      <c r="CD60" s="802"/>
      <c r="CE60" s="802"/>
      <c r="CF60" s="802"/>
      <c r="CG60" s="803"/>
      <c r="CH60" s="814"/>
      <c r="CI60" s="815"/>
      <c r="CJ60" s="815"/>
      <c r="CK60" s="815"/>
      <c r="CL60" s="816"/>
      <c r="CM60" s="814"/>
      <c r="CN60" s="815"/>
      <c r="CO60" s="815"/>
      <c r="CP60" s="815"/>
      <c r="CQ60" s="816"/>
      <c r="CR60" s="814"/>
      <c r="CS60" s="815"/>
      <c r="CT60" s="815"/>
      <c r="CU60" s="815"/>
      <c r="CV60" s="816"/>
      <c r="CW60" s="814"/>
      <c r="CX60" s="815"/>
      <c r="CY60" s="815"/>
      <c r="CZ60" s="815"/>
      <c r="DA60" s="816"/>
      <c r="DB60" s="814"/>
      <c r="DC60" s="815"/>
      <c r="DD60" s="815"/>
      <c r="DE60" s="815"/>
      <c r="DF60" s="816"/>
      <c r="DG60" s="814"/>
      <c r="DH60" s="815"/>
      <c r="DI60" s="815"/>
      <c r="DJ60" s="815"/>
      <c r="DK60" s="816"/>
      <c r="DL60" s="814"/>
      <c r="DM60" s="815"/>
      <c r="DN60" s="815"/>
      <c r="DO60" s="815"/>
      <c r="DP60" s="816"/>
      <c r="DQ60" s="814"/>
      <c r="DR60" s="815"/>
      <c r="DS60" s="815"/>
      <c r="DT60" s="815"/>
      <c r="DU60" s="816"/>
      <c r="DV60" s="817"/>
      <c r="DW60" s="818"/>
      <c r="DX60" s="818"/>
      <c r="DY60" s="818"/>
      <c r="DZ60" s="819"/>
      <c r="EA60" s="302"/>
    </row>
    <row r="61" spans="1:131" s="303" customFormat="1" ht="26.25" customHeight="1" thickBot="1" x14ac:dyDescent="0.2">
      <c r="A61" s="317">
        <v>34</v>
      </c>
      <c r="B61" s="787"/>
      <c r="C61" s="788"/>
      <c r="D61" s="788"/>
      <c r="E61" s="788"/>
      <c r="F61" s="788"/>
      <c r="G61" s="788"/>
      <c r="H61" s="788"/>
      <c r="I61" s="788"/>
      <c r="J61" s="788"/>
      <c r="K61" s="788"/>
      <c r="L61" s="788"/>
      <c r="M61" s="788"/>
      <c r="N61" s="788"/>
      <c r="O61" s="788"/>
      <c r="P61" s="789"/>
      <c r="Q61" s="869"/>
      <c r="R61" s="870"/>
      <c r="S61" s="870"/>
      <c r="T61" s="870"/>
      <c r="U61" s="870"/>
      <c r="V61" s="870"/>
      <c r="W61" s="870"/>
      <c r="X61" s="870"/>
      <c r="Y61" s="870"/>
      <c r="Z61" s="870"/>
      <c r="AA61" s="870"/>
      <c r="AB61" s="870"/>
      <c r="AC61" s="870"/>
      <c r="AD61" s="870"/>
      <c r="AE61" s="871"/>
      <c r="AF61" s="793"/>
      <c r="AG61" s="794"/>
      <c r="AH61" s="794"/>
      <c r="AI61" s="794"/>
      <c r="AJ61" s="795"/>
      <c r="AK61" s="872"/>
      <c r="AL61" s="870"/>
      <c r="AM61" s="870"/>
      <c r="AN61" s="870"/>
      <c r="AO61" s="870"/>
      <c r="AP61" s="870"/>
      <c r="AQ61" s="870"/>
      <c r="AR61" s="870"/>
      <c r="AS61" s="870"/>
      <c r="AT61" s="870"/>
      <c r="AU61" s="870"/>
      <c r="AV61" s="870"/>
      <c r="AW61" s="870"/>
      <c r="AX61" s="870"/>
      <c r="AY61" s="870"/>
      <c r="AZ61" s="873"/>
      <c r="BA61" s="873"/>
      <c r="BB61" s="873"/>
      <c r="BC61" s="873"/>
      <c r="BD61" s="873"/>
      <c r="BE61" s="863"/>
      <c r="BF61" s="863"/>
      <c r="BG61" s="863"/>
      <c r="BH61" s="863"/>
      <c r="BI61" s="864"/>
      <c r="BJ61" s="308"/>
      <c r="BK61" s="308"/>
      <c r="BL61" s="308"/>
      <c r="BM61" s="308"/>
      <c r="BN61" s="308"/>
      <c r="BO61" s="321"/>
      <c r="BP61" s="321"/>
      <c r="BQ61" s="318">
        <v>55</v>
      </c>
      <c r="BR61" s="319"/>
      <c r="BS61" s="801"/>
      <c r="BT61" s="802"/>
      <c r="BU61" s="802"/>
      <c r="BV61" s="802"/>
      <c r="BW61" s="802"/>
      <c r="BX61" s="802"/>
      <c r="BY61" s="802"/>
      <c r="BZ61" s="802"/>
      <c r="CA61" s="802"/>
      <c r="CB61" s="802"/>
      <c r="CC61" s="802"/>
      <c r="CD61" s="802"/>
      <c r="CE61" s="802"/>
      <c r="CF61" s="802"/>
      <c r="CG61" s="803"/>
      <c r="CH61" s="814"/>
      <c r="CI61" s="815"/>
      <c r="CJ61" s="815"/>
      <c r="CK61" s="815"/>
      <c r="CL61" s="816"/>
      <c r="CM61" s="814"/>
      <c r="CN61" s="815"/>
      <c r="CO61" s="815"/>
      <c r="CP61" s="815"/>
      <c r="CQ61" s="816"/>
      <c r="CR61" s="814"/>
      <c r="CS61" s="815"/>
      <c r="CT61" s="815"/>
      <c r="CU61" s="815"/>
      <c r="CV61" s="816"/>
      <c r="CW61" s="814"/>
      <c r="CX61" s="815"/>
      <c r="CY61" s="815"/>
      <c r="CZ61" s="815"/>
      <c r="DA61" s="816"/>
      <c r="DB61" s="814"/>
      <c r="DC61" s="815"/>
      <c r="DD61" s="815"/>
      <c r="DE61" s="815"/>
      <c r="DF61" s="816"/>
      <c r="DG61" s="814"/>
      <c r="DH61" s="815"/>
      <c r="DI61" s="815"/>
      <c r="DJ61" s="815"/>
      <c r="DK61" s="816"/>
      <c r="DL61" s="814"/>
      <c r="DM61" s="815"/>
      <c r="DN61" s="815"/>
      <c r="DO61" s="815"/>
      <c r="DP61" s="816"/>
      <c r="DQ61" s="814"/>
      <c r="DR61" s="815"/>
      <c r="DS61" s="815"/>
      <c r="DT61" s="815"/>
      <c r="DU61" s="816"/>
      <c r="DV61" s="817"/>
      <c r="DW61" s="818"/>
      <c r="DX61" s="818"/>
      <c r="DY61" s="818"/>
      <c r="DZ61" s="819"/>
      <c r="EA61" s="302"/>
    </row>
    <row r="62" spans="1:131" s="303" customFormat="1" ht="26.25" customHeight="1" x14ac:dyDescent="0.15">
      <c r="A62" s="317">
        <v>35</v>
      </c>
      <c r="B62" s="787"/>
      <c r="C62" s="788"/>
      <c r="D62" s="788"/>
      <c r="E62" s="788"/>
      <c r="F62" s="788"/>
      <c r="G62" s="788"/>
      <c r="H62" s="788"/>
      <c r="I62" s="788"/>
      <c r="J62" s="788"/>
      <c r="K62" s="788"/>
      <c r="L62" s="788"/>
      <c r="M62" s="788"/>
      <c r="N62" s="788"/>
      <c r="O62" s="788"/>
      <c r="P62" s="789"/>
      <c r="Q62" s="869"/>
      <c r="R62" s="870"/>
      <c r="S62" s="870"/>
      <c r="T62" s="870"/>
      <c r="U62" s="870"/>
      <c r="V62" s="870"/>
      <c r="W62" s="870"/>
      <c r="X62" s="870"/>
      <c r="Y62" s="870"/>
      <c r="Z62" s="870"/>
      <c r="AA62" s="870"/>
      <c r="AB62" s="870"/>
      <c r="AC62" s="870"/>
      <c r="AD62" s="870"/>
      <c r="AE62" s="871"/>
      <c r="AF62" s="793"/>
      <c r="AG62" s="794"/>
      <c r="AH62" s="794"/>
      <c r="AI62" s="794"/>
      <c r="AJ62" s="795"/>
      <c r="AK62" s="872"/>
      <c r="AL62" s="870"/>
      <c r="AM62" s="870"/>
      <c r="AN62" s="870"/>
      <c r="AO62" s="870"/>
      <c r="AP62" s="870"/>
      <c r="AQ62" s="870"/>
      <c r="AR62" s="870"/>
      <c r="AS62" s="870"/>
      <c r="AT62" s="870"/>
      <c r="AU62" s="870"/>
      <c r="AV62" s="870"/>
      <c r="AW62" s="870"/>
      <c r="AX62" s="870"/>
      <c r="AY62" s="870"/>
      <c r="AZ62" s="873"/>
      <c r="BA62" s="873"/>
      <c r="BB62" s="873"/>
      <c r="BC62" s="873"/>
      <c r="BD62" s="873"/>
      <c r="BE62" s="863"/>
      <c r="BF62" s="863"/>
      <c r="BG62" s="863"/>
      <c r="BH62" s="863"/>
      <c r="BI62" s="864"/>
      <c r="BJ62" s="881" t="s">
        <v>386</v>
      </c>
      <c r="BK62" s="840"/>
      <c r="BL62" s="840"/>
      <c r="BM62" s="840"/>
      <c r="BN62" s="841"/>
      <c r="BO62" s="321"/>
      <c r="BP62" s="321"/>
      <c r="BQ62" s="318">
        <v>56</v>
      </c>
      <c r="BR62" s="319"/>
      <c r="BS62" s="801"/>
      <c r="BT62" s="802"/>
      <c r="BU62" s="802"/>
      <c r="BV62" s="802"/>
      <c r="BW62" s="802"/>
      <c r="BX62" s="802"/>
      <c r="BY62" s="802"/>
      <c r="BZ62" s="802"/>
      <c r="CA62" s="802"/>
      <c r="CB62" s="802"/>
      <c r="CC62" s="802"/>
      <c r="CD62" s="802"/>
      <c r="CE62" s="802"/>
      <c r="CF62" s="802"/>
      <c r="CG62" s="803"/>
      <c r="CH62" s="814"/>
      <c r="CI62" s="815"/>
      <c r="CJ62" s="815"/>
      <c r="CK62" s="815"/>
      <c r="CL62" s="816"/>
      <c r="CM62" s="814"/>
      <c r="CN62" s="815"/>
      <c r="CO62" s="815"/>
      <c r="CP62" s="815"/>
      <c r="CQ62" s="816"/>
      <c r="CR62" s="814"/>
      <c r="CS62" s="815"/>
      <c r="CT62" s="815"/>
      <c r="CU62" s="815"/>
      <c r="CV62" s="816"/>
      <c r="CW62" s="814"/>
      <c r="CX62" s="815"/>
      <c r="CY62" s="815"/>
      <c r="CZ62" s="815"/>
      <c r="DA62" s="816"/>
      <c r="DB62" s="814"/>
      <c r="DC62" s="815"/>
      <c r="DD62" s="815"/>
      <c r="DE62" s="815"/>
      <c r="DF62" s="816"/>
      <c r="DG62" s="814"/>
      <c r="DH62" s="815"/>
      <c r="DI62" s="815"/>
      <c r="DJ62" s="815"/>
      <c r="DK62" s="816"/>
      <c r="DL62" s="814"/>
      <c r="DM62" s="815"/>
      <c r="DN62" s="815"/>
      <c r="DO62" s="815"/>
      <c r="DP62" s="816"/>
      <c r="DQ62" s="814"/>
      <c r="DR62" s="815"/>
      <c r="DS62" s="815"/>
      <c r="DT62" s="815"/>
      <c r="DU62" s="816"/>
      <c r="DV62" s="817"/>
      <c r="DW62" s="818"/>
      <c r="DX62" s="818"/>
      <c r="DY62" s="818"/>
      <c r="DZ62" s="819"/>
      <c r="EA62" s="302"/>
    </row>
    <row r="63" spans="1:131" s="303" customFormat="1" ht="26.25" customHeight="1" thickBot="1" x14ac:dyDescent="0.2">
      <c r="A63" s="320" t="s">
        <v>363</v>
      </c>
      <c r="B63" s="824" t="s">
        <v>387</v>
      </c>
      <c r="C63" s="825"/>
      <c r="D63" s="825"/>
      <c r="E63" s="825"/>
      <c r="F63" s="825"/>
      <c r="G63" s="825"/>
      <c r="H63" s="825"/>
      <c r="I63" s="825"/>
      <c r="J63" s="825"/>
      <c r="K63" s="825"/>
      <c r="L63" s="825"/>
      <c r="M63" s="825"/>
      <c r="N63" s="825"/>
      <c r="O63" s="825"/>
      <c r="P63" s="826"/>
      <c r="Q63" s="874"/>
      <c r="R63" s="875"/>
      <c r="S63" s="875"/>
      <c r="T63" s="875"/>
      <c r="U63" s="875"/>
      <c r="V63" s="875"/>
      <c r="W63" s="875"/>
      <c r="X63" s="875"/>
      <c r="Y63" s="875"/>
      <c r="Z63" s="875"/>
      <c r="AA63" s="875"/>
      <c r="AB63" s="875"/>
      <c r="AC63" s="875"/>
      <c r="AD63" s="875"/>
      <c r="AE63" s="876"/>
      <c r="AF63" s="877">
        <v>353</v>
      </c>
      <c r="AG63" s="878"/>
      <c r="AH63" s="878"/>
      <c r="AI63" s="878"/>
      <c r="AJ63" s="879"/>
      <c r="AK63" s="880"/>
      <c r="AL63" s="875"/>
      <c r="AM63" s="875"/>
      <c r="AN63" s="875"/>
      <c r="AO63" s="875"/>
      <c r="AP63" s="878">
        <v>2675</v>
      </c>
      <c r="AQ63" s="878"/>
      <c r="AR63" s="878"/>
      <c r="AS63" s="878"/>
      <c r="AT63" s="878"/>
      <c r="AU63" s="878">
        <v>132</v>
      </c>
      <c r="AV63" s="878"/>
      <c r="AW63" s="878"/>
      <c r="AX63" s="878"/>
      <c r="AY63" s="878"/>
      <c r="AZ63" s="882"/>
      <c r="BA63" s="882"/>
      <c r="BB63" s="882"/>
      <c r="BC63" s="882"/>
      <c r="BD63" s="882"/>
      <c r="BE63" s="883"/>
      <c r="BF63" s="883"/>
      <c r="BG63" s="883"/>
      <c r="BH63" s="883"/>
      <c r="BI63" s="884"/>
      <c r="BJ63" s="885" t="s">
        <v>110</v>
      </c>
      <c r="BK63" s="886"/>
      <c r="BL63" s="886"/>
      <c r="BM63" s="886"/>
      <c r="BN63" s="887"/>
      <c r="BO63" s="321"/>
      <c r="BP63" s="321"/>
      <c r="BQ63" s="318">
        <v>57</v>
      </c>
      <c r="BR63" s="319"/>
      <c r="BS63" s="801"/>
      <c r="BT63" s="802"/>
      <c r="BU63" s="802"/>
      <c r="BV63" s="802"/>
      <c r="BW63" s="802"/>
      <c r="BX63" s="802"/>
      <c r="BY63" s="802"/>
      <c r="BZ63" s="802"/>
      <c r="CA63" s="802"/>
      <c r="CB63" s="802"/>
      <c r="CC63" s="802"/>
      <c r="CD63" s="802"/>
      <c r="CE63" s="802"/>
      <c r="CF63" s="802"/>
      <c r="CG63" s="803"/>
      <c r="CH63" s="814"/>
      <c r="CI63" s="815"/>
      <c r="CJ63" s="815"/>
      <c r="CK63" s="815"/>
      <c r="CL63" s="816"/>
      <c r="CM63" s="814"/>
      <c r="CN63" s="815"/>
      <c r="CO63" s="815"/>
      <c r="CP63" s="815"/>
      <c r="CQ63" s="816"/>
      <c r="CR63" s="814"/>
      <c r="CS63" s="815"/>
      <c r="CT63" s="815"/>
      <c r="CU63" s="815"/>
      <c r="CV63" s="816"/>
      <c r="CW63" s="814"/>
      <c r="CX63" s="815"/>
      <c r="CY63" s="815"/>
      <c r="CZ63" s="815"/>
      <c r="DA63" s="816"/>
      <c r="DB63" s="814"/>
      <c r="DC63" s="815"/>
      <c r="DD63" s="815"/>
      <c r="DE63" s="815"/>
      <c r="DF63" s="816"/>
      <c r="DG63" s="814"/>
      <c r="DH63" s="815"/>
      <c r="DI63" s="815"/>
      <c r="DJ63" s="815"/>
      <c r="DK63" s="816"/>
      <c r="DL63" s="814"/>
      <c r="DM63" s="815"/>
      <c r="DN63" s="815"/>
      <c r="DO63" s="815"/>
      <c r="DP63" s="816"/>
      <c r="DQ63" s="814"/>
      <c r="DR63" s="815"/>
      <c r="DS63" s="815"/>
      <c r="DT63" s="815"/>
      <c r="DU63" s="816"/>
      <c r="DV63" s="817"/>
      <c r="DW63" s="818"/>
      <c r="DX63" s="818"/>
      <c r="DY63" s="818"/>
      <c r="DZ63" s="819"/>
      <c r="EA63" s="302"/>
    </row>
    <row r="64" spans="1:131" s="303" customFormat="1" ht="26.25" customHeight="1" x14ac:dyDescent="0.15">
      <c r="A64" s="321"/>
      <c r="B64" s="321"/>
      <c r="C64" s="321"/>
      <c r="D64" s="321"/>
      <c r="E64" s="321"/>
      <c r="F64" s="321"/>
      <c r="G64" s="321"/>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21"/>
      <c r="AK64" s="321"/>
      <c r="AL64" s="321"/>
      <c r="AM64" s="321"/>
      <c r="AN64" s="321"/>
      <c r="AO64" s="321"/>
      <c r="AP64" s="321"/>
      <c r="AQ64" s="321"/>
      <c r="AR64" s="321"/>
      <c r="AS64" s="321"/>
      <c r="AT64" s="321"/>
      <c r="AU64" s="321"/>
      <c r="AV64" s="321"/>
      <c r="AW64" s="321"/>
      <c r="AX64" s="321"/>
      <c r="AY64" s="321"/>
      <c r="AZ64" s="321"/>
      <c r="BA64" s="321"/>
      <c r="BB64" s="321"/>
      <c r="BC64" s="321"/>
      <c r="BD64" s="321"/>
      <c r="BE64" s="321"/>
      <c r="BF64" s="321"/>
      <c r="BG64" s="321"/>
      <c r="BH64" s="321"/>
      <c r="BI64" s="321"/>
      <c r="BJ64" s="321"/>
      <c r="BK64" s="321"/>
      <c r="BL64" s="321"/>
      <c r="BM64" s="321"/>
      <c r="BN64" s="321"/>
      <c r="BO64" s="321"/>
      <c r="BP64" s="321"/>
      <c r="BQ64" s="318">
        <v>58</v>
      </c>
      <c r="BR64" s="319"/>
      <c r="BS64" s="801"/>
      <c r="BT64" s="802"/>
      <c r="BU64" s="802"/>
      <c r="BV64" s="802"/>
      <c r="BW64" s="802"/>
      <c r="BX64" s="802"/>
      <c r="BY64" s="802"/>
      <c r="BZ64" s="802"/>
      <c r="CA64" s="802"/>
      <c r="CB64" s="802"/>
      <c r="CC64" s="802"/>
      <c r="CD64" s="802"/>
      <c r="CE64" s="802"/>
      <c r="CF64" s="802"/>
      <c r="CG64" s="803"/>
      <c r="CH64" s="814"/>
      <c r="CI64" s="815"/>
      <c r="CJ64" s="815"/>
      <c r="CK64" s="815"/>
      <c r="CL64" s="816"/>
      <c r="CM64" s="814"/>
      <c r="CN64" s="815"/>
      <c r="CO64" s="815"/>
      <c r="CP64" s="815"/>
      <c r="CQ64" s="816"/>
      <c r="CR64" s="814"/>
      <c r="CS64" s="815"/>
      <c r="CT64" s="815"/>
      <c r="CU64" s="815"/>
      <c r="CV64" s="816"/>
      <c r="CW64" s="814"/>
      <c r="CX64" s="815"/>
      <c r="CY64" s="815"/>
      <c r="CZ64" s="815"/>
      <c r="DA64" s="816"/>
      <c r="DB64" s="814"/>
      <c r="DC64" s="815"/>
      <c r="DD64" s="815"/>
      <c r="DE64" s="815"/>
      <c r="DF64" s="816"/>
      <c r="DG64" s="814"/>
      <c r="DH64" s="815"/>
      <c r="DI64" s="815"/>
      <c r="DJ64" s="815"/>
      <c r="DK64" s="816"/>
      <c r="DL64" s="814"/>
      <c r="DM64" s="815"/>
      <c r="DN64" s="815"/>
      <c r="DO64" s="815"/>
      <c r="DP64" s="816"/>
      <c r="DQ64" s="814"/>
      <c r="DR64" s="815"/>
      <c r="DS64" s="815"/>
      <c r="DT64" s="815"/>
      <c r="DU64" s="816"/>
      <c r="DV64" s="817"/>
      <c r="DW64" s="818"/>
      <c r="DX64" s="818"/>
      <c r="DY64" s="818"/>
      <c r="DZ64" s="819"/>
      <c r="EA64" s="302"/>
    </row>
    <row r="65" spans="1:131" s="303" customFormat="1" ht="26.25" customHeight="1" thickBot="1" x14ac:dyDescent="0.2">
      <c r="A65" s="308" t="s">
        <v>388</v>
      </c>
      <c r="B65" s="308"/>
      <c r="C65" s="308"/>
      <c r="D65" s="308"/>
      <c r="E65" s="308"/>
      <c r="F65" s="308"/>
      <c r="G65" s="308"/>
      <c r="H65" s="308"/>
      <c r="I65" s="308"/>
      <c r="J65" s="308"/>
      <c r="K65" s="308"/>
      <c r="L65" s="308"/>
      <c r="M65" s="308"/>
      <c r="N65" s="308"/>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8"/>
      <c r="AL65" s="308"/>
      <c r="AM65" s="308"/>
      <c r="AN65" s="308"/>
      <c r="AO65" s="308"/>
      <c r="AP65" s="308"/>
      <c r="AQ65" s="308"/>
      <c r="AR65" s="308"/>
      <c r="AS65" s="308"/>
      <c r="AT65" s="308"/>
      <c r="AU65" s="308"/>
      <c r="AV65" s="308"/>
      <c r="AW65" s="308"/>
      <c r="AX65" s="308"/>
      <c r="AY65" s="308"/>
      <c r="AZ65" s="308"/>
      <c r="BA65" s="308"/>
      <c r="BB65" s="308"/>
      <c r="BC65" s="308"/>
      <c r="BD65" s="308"/>
      <c r="BE65" s="321"/>
      <c r="BF65" s="321"/>
      <c r="BG65" s="321"/>
      <c r="BH65" s="321"/>
      <c r="BI65" s="321"/>
      <c r="BJ65" s="321"/>
      <c r="BK65" s="321"/>
      <c r="BL65" s="321"/>
      <c r="BM65" s="321"/>
      <c r="BN65" s="321"/>
      <c r="BO65" s="321"/>
      <c r="BP65" s="321"/>
      <c r="BQ65" s="318">
        <v>59</v>
      </c>
      <c r="BR65" s="319"/>
      <c r="BS65" s="801"/>
      <c r="BT65" s="802"/>
      <c r="BU65" s="802"/>
      <c r="BV65" s="802"/>
      <c r="BW65" s="802"/>
      <c r="BX65" s="802"/>
      <c r="BY65" s="802"/>
      <c r="BZ65" s="802"/>
      <c r="CA65" s="802"/>
      <c r="CB65" s="802"/>
      <c r="CC65" s="802"/>
      <c r="CD65" s="802"/>
      <c r="CE65" s="802"/>
      <c r="CF65" s="802"/>
      <c r="CG65" s="803"/>
      <c r="CH65" s="814"/>
      <c r="CI65" s="815"/>
      <c r="CJ65" s="815"/>
      <c r="CK65" s="815"/>
      <c r="CL65" s="816"/>
      <c r="CM65" s="814"/>
      <c r="CN65" s="815"/>
      <c r="CO65" s="815"/>
      <c r="CP65" s="815"/>
      <c r="CQ65" s="816"/>
      <c r="CR65" s="814"/>
      <c r="CS65" s="815"/>
      <c r="CT65" s="815"/>
      <c r="CU65" s="815"/>
      <c r="CV65" s="816"/>
      <c r="CW65" s="814"/>
      <c r="CX65" s="815"/>
      <c r="CY65" s="815"/>
      <c r="CZ65" s="815"/>
      <c r="DA65" s="816"/>
      <c r="DB65" s="814"/>
      <c r="DC65" s="815"/>
      <c r="DD65" s="815"/>
      <c r="DE65" s="815"/>
      <c r="DF65" s="816"/>
      <c r="DG65" s="814"/>
      <c r="DH65" s="815"/>
      <c r="DI65" s="815"/>
      <c r="DJ65" s="815"/>
      <c r="DK65" s="816"/>
      <c r="DL65" s="814"/>
      <c r="DM65" s="815"/>
      <c r="DN65" s="815"/>
      <c r="DO65" s="815"/>
      <c r="DP65" s="816"/>
      <c r="DQ65" s="814"/>
      <c r="DR65" s="815"/>
      <c r="DS65" s="815"/>
      <c r="DT65" s="815"/>
      <c r="DU65" s="816"/>
      <c r="DV65" s="817"/>
      <c r="DW65" s="818"/>
      <c r="DX65" s="818"/>
      <c r="DY65" s="818"/>
      <c r="DZ65" s="819"/>
      <c r="EA65" s="302"/>
    </row>
    <row r="66" spans="1:131" s="303" customFormat="1" ht="26.25" customHeight="1" x14ac:dyDescent="0.15">
      <c r="A66" s="772" t="s">
        <v>389</v>
      </c>
      <c r="B66" s="773"/>
      <c r="C66" s="773"/>
      <c r="D66" s="773"/>
      <c r="E66" s="773"/>
      <c r="F66" s="773"/>
      <c r="G66" s="773"/>
      <c r="H66" s="773"/>
      <c r="I66" s="773"/>
      <c r="J66" s="773"/>
      <c r="K66" s="773"/>
      <c r="L66" s="773"/>
      <c r="M66" s="773"/>
      <c r="N66" s="773"/>
      <c r="O66" s="773"/>
      <c r="P66" s="774"/>
      <c r="Q66" s="749" t="s">
        <v>390</v>
      </c>
      <c r="R66" s="750"/>
      <c r="S66" s="750"/>
      <c r="T66" s="750"/>
      <c r="U66" s="751"/>
      <c r="V66" s="749" t="s">
        <v>391</v>
      </c>
      <c r="W66" s="750"/>
      <c r="X66" s="750"/>
      <c r="Y66" s="750"/>
      <c r="Z66" s="751"/>
      <c r="AA66" s="749" t="s">
        <v>392</v>
      </c>
      <c r="AB66" s="750"/>
      <c r="AC66" s="750"/>
      <c r="AD66" s="750"/>
      <c r="AE66" s="751"/>
      <c r="AF66" s="888" t="s">
        <v>393</v>
      </c>
      <c r="AG66" s="847"/>
      <c r="AH66" s="847"/>
      <c r="AI66" s="847"/>
      <c r="AJ66" s="889"/>
      <c r="AK66" s="749" t="s">
        <v>394</v>
      </c>
      <c r="AL66" s="773"/>
      <c r="AM66" s="773"/>
      <c r="AN66" s="773"/>
      <c r="AO66" s="774"/>
      <c r="AP66" s="749" t="s">
        <v>395</v>
      </c>
      <c r="AQ66" s="750"/>
      <c r="AR66" s="750"/>
      <c r="AS66" s="750"/>
      <c r="AT66" s="751"/>
      <c r="AU66" s="749" t="s">
        <v>396</v>
      </c>
      <c r="AV66" s="750"/>
      <c r="AW66" s="750"/>
      <c r="AX66" s="750"/>
      <c r="AY66" s="751"/>
      <c r="AZ66" s="749" t="s">
        <v>350</v>
      </c>
      <c r="BA66" s="750"/>
      <c r="BB66" s="750"/>
      <c r="BC66" s="750"/>
      <c r="BD66" s="761"/>
      <c r="BE66" s="321"/>
      <c r="BF66" s="321"/>
      <c r="BG66" s="321"/>
      <c r="BH66" s="321"/>
      <c r="BI66" s="321"/>
      <c r="BJ66" s="321"/>
      <c r="BK66" s="321"/>
      <c r="BL66" s="321"/>
      <c r="BM66" s="321"/>
      <c r="BN66" s="321"/>
      <c r="BO66" s="321"/>
      <c r="BP66" s="321"/>
      <c r="BQ66" s="318">
        <v>60</v>
      </c>
      <c r="BR66" s="323"/>
      <c r="BS66" s="899"/>
      <c r="BT66" s="900"/>
      <c r="BU66" s="900"/>
      <c r="BV66" s="900"/>
      <c r="BW66" s="900"/>
      <c r="BX66" s="900"/>
      <c r="BY66" s="900"/>
      <c r="BZ66" s="900"/>
      <c r="CA66" s="900"/>
      <c r="CB66" s="900"/>
      <c r="CC66" s="900"/>
      <c r="CD66" s="900"/>
      <c r="CE66" s="900"/>
      <c r="CF66" s="900"/>
      <c r="CG66" s="901"/>
      <c r="CH66" s="896"/>
      <c r="CI66" s="897"/>
      <c r="CJ66" s="897"/>
      <c r="CK66" s="897"/>
      <c r="CL66" s="898"/>
      <c r="CM66" s="896"/>
      <c r="CN66" s="897"/>
      <c r="CO66" s="897"/>
      <c r="CP66" s="897"/>
      <c r="CQ66" s="898"/>
      <c r="CR66" s="896"/>
      <c r="CS66" s="897"/>
      <c r="CT66" s="897"/>
      <c r="CU66" s="897"/>
      <c r="CV66" s="898"/>
      <c r="CW66" s="896"/>
      <c r="CX66" s="897"/>
      <c r="CY66" s="897"/>
      <c r="CZ66" s="897"/>
      <c r="DA66" s="898"/>
      <c r="DB66" s="896"/>
      <c r="DC66" s="897"/>
      <c r="DD66" s="897"/>
      <c r="DE66" s="897"/>
      <c r="DF66" s="898"/>
      <c r="DG66" s="896"/>
      <c r="DH66" s="897"/>
      <c r="DI66" s="897"/>
      <c r="DJ66" s="897"/>
      <c r="DK66" s="898"/>
      <c r="DL66" s="896"/>
      <c r="DM66" s="897"/>
      <c r="DN66" s="897"/>
      <c r="DO66" s="897"/>
      <c r="DP66" s="898"/>
      <c r="DQ66" s="896"/>
      <c r="DR66" s="897"/>
      <c r="DS66" s="897"/>
      <c r="DT66" s="897"/>
      <c r="DU66" s="898"/>
      <c r="DV66" s="893"/>
      <c r="DW66" s="894"/>
      <c r="DX66" s="894"/>
      <c r="DY66" s="894"/>
      <c r="DZ66" s="895"/>
      <c r="EA66" s="302"/>
    </row>
    <row r="67" spans="1:131" s="303" customFormat="1" ht="26.25" customHeight="1" thickBot="1" x14ac:dyDescent="0.2">
      <c r="A67" s="775"/>
      <c r="B67" s="776"/>
      <c r="C67" s="776"/>
      <c r="D67" s="776"/>
      <c r="E67" s="776"/>
      <c r="F67" s="776"/>
      <c r="G67" s="776"/>
      <c r="H67" s="776"/>
      <c r="I67" s="776"/>
      <c r="J67" s="776"/>
      <c r="K67" s="776"/>
      <c r="L67" s="776"/>
      <c r="M67" s="776"/>
      <c r="N67" s="776"/>
      <c r="O67" s="776"/>
      <c r="P67" s="777"/>
      <c r="Q67" s="752"/>
      <c r="R67" s="753"/>
      <c r="S67" s="753"/>
      <c r="T67" s="753"/>
      <c r="U67" s="754"/>
      <c r="V67" s="752"/>
      <c r="W67" s="753"/>
      <c r="X67" s="753"/>
      <c r="Y67" s="753"/>
      <c r="Z67" s="754"/>
      <c r="AA67" s="752"/>
      <c r="AB67" s="753"/>
      <c r="AC67" s="753"/>
      <c r="AD67" s="753"/>
      <c r="AE67" s="754"/>
      <c r="AF67" s="890"/>
      <c r="AG67" s="850"/>
      <c r="AH67" s="850"/>
      <c r="AI67" s="850"/>
      <c r="AJ67" s="891"/>
      <c r="AK67" s="892"/>
      <c r="AL67" s="776"/>
      <c r="AM67" s="776"/>
      <c r="AN67" s="776"/>
      <c r="AO67" s="777"/>
      <c r="AP67" s="752"/>
      <c r="AQ67" s="753"/>
      <c r="AR67" s="753"/>
      <c r="AS67" s="753"/>
      <c r="AT67" s="754"/>
      <c r="AU67" s="752"/>
      <c r="AV67" s="753"/>
      <c r="AW67" s="753"/>
      <c r="AX67" s="753"/>
      <c r="AY67" s="754"/>
      <c r="AZ67" s="752"/>
      <c r="BA67" s="753"/>
      <c r="BB67" s="753"/>
      <c r="BC67" s="753"/>
      <c r="BD67" s="762"/>
      <c r="BE67" s="321"/>
      <c r="BF67" s="321"/>
      <c r="BG67" s="321"/>
      <c r="BH67" s="321"/>
      <c r="BI67" s="321"/>
      <c r="BJ67" s="321"/>
      <c r="BK67" s="321"/>
      <c r="BL67" s="321"/>
      <c r="BM67" s="321"/>
      <c r="BN67" s="321"/>
      <c r="BO67" s="321"/>
      <c r="BP67" s="321"/>
      <c r="BQ67" s="318">
        <v>61</v>
      </c>
      <c r="BR67" s="323"/>
      <c r="BS67" s="899"/>
      <c r="BT67" s="900"/>
      <c r="BU67" s="900"/>
      <c r="BV67" s="900"/>
      <c r="BW67" s="900"/>
      <c r="BX67" s="900"/>
      <c r="BY67" s="900"/>
      <c r="BZ67" s="900"/>
      <c r="CA67" s="900"/>
      <c r="CB67" s="900"/>
      <c r="CC67" s="900"/>
      <c r="CD67" s="900"/>
      <c r="CE67" s="900"/>
      <c r="CF67" s="900"/>
      <c r="CG67" s="901"/>
      <c r="CH67" s="896"/>
      <c r="CI67" s="897"/>
      <c r="CJ67" s="897"/>
      <c r="CK67" s="897"/>
      <c r="CL67" s="898"/>
      <c r="CM67" s="896"/>
      <c r="CN67" s="897"/>
      <c r="CO67" s="897"/>
      <c r="CP67" s="897"/>
      <c r="CQ67" s="898"/>
      <c r="CR67" s="896"/>
      <c r="CS67" s="897"/>
      <c r="CT67" s="897"/>
      <c r="CU67" s="897"/>
      <c r="CV67" s="898"/>
      <c r="CW67" s="896"/>
      <c r="CX67" s="897"/>
      <c r="CY67" s="897"/>
      <c r="CZ67" s="897"/>
      <c r="DA67" s="898"/>
      <c r="DB67" s="896"/>
      <c r="DC67" s="897"/>
      <c r="DD67" s="897"/>
      <c r="DE67" s="897"/>
      <c r="DF67" s="898"/>
      <c r="DG67" s="896"/>
      <c r="DH67" s="897"/>
      <c r="DI67" s="897"/>
      <c r="DJ67" s="897"/>
      <c r="DK67" s="898"/>
      <c r="DL67" s="896"/>
      <c r="DM67" s="897"/>
      <c r="DN67" s="897"/>
      <c r="DO67" s="897"/>
      <c r="DP67" s="898"/>
      <c r="DQ67" s="896"/>
      <c r="DR67" s="897"/>
      <c r="DS67" s="897"/>
      <c r="DT67" s="897"/>
      <c r="DU67" s="898"/>
      <c r="DV67" s="893"/>
      <c r="DW67" s="894"/>
      <c r="DX67" s="894"/>
      <c r="DY67" s="894"/>
      <c r="DZ67" s="895"/>
      <c r="EA67" s="302"/>
    </row>
    <row r="68" spans="1:131" s="303" customFormat="1" ht="26.25" customHeight="1" thickTop="1" x14ac:dyDescent="0.15">
      <c r="A68" s="314">
        <v>1</v>
      </c>
      <c r="B68" s="1150" t="s">
        <v>551</v>
      </c>
      <c r="C68" s="1151"/>
      <c r="D68" s="1151"/>
      <c r="E68" s="1151"/>
      <c r="F68" s="1151"/>
      <c r="G68" s="1151"/>
      <c r="H68" s="1151"/>
      <c r="I68" s="1151"/>
      <c r="J68" s="1151"/>
      <c r="K68" s="1151"/>
      <c r="L68" s="1151"/>
      <c r="M68" s="1151"/>
      <c r="N68" s="1151"/>
      <c r="O68" s="1151"/>
      <c r="P68" s="1152"/>
      <c r="Q68" s="906">
        <v>5505</v>
      </c>
      <c r="R68" s="903"/>
      <c r="S68" s="903"/>
      <c r="T68" s="903"/>
      <c r="U68" s="903"/>
      <c r="V68" s="903">
        <v>5473</v>
      </c>
      <c r="W68" s="903"/>
      <c r="X68" s="903"/>
      <c r="Y68" s="903"/>
      <c r="Z68" s="903"/>
      <c r="AA68" s="903">
        <v>32</v>
      </c>
      <c r="AB68" s="903"/>
      <c r="AC68" s="903"/>
      <c r="AD68" s="903"/>
      <c r="AE68" s="903"/>
      <c r="AF68" s="903">
        <v>32</v>
      </c>
      <c r="AG68" s="903"/>
      <c r="AH68" s="903"/>
      <c r="AI68" s="903"/>
      <c r="AJ68" s="903"/>
      <c r="AK68" s="903">
        <v>920</v>
      </c>
      <c r="AL68" s="903"/>
      <c r="AM68" s="903"/>
      <c r="AN68" s="903"/>
      <c r="AO68" s="903"/>
      <c r="AP68" s="902" t="s">
        <v>562</v>
      </c>
      <c r="AQ68" s="903"/>
      <c r="AR68" s="903"/>
      <c r="AS68" s="903"/>
      <c r="AT68" s="903"/>
      <c r="AU68" s="902" t="s">
        <v>563</v>
      </c>
      <c r="AV68" s="903"/>
      <c r="AW68" s="903"/>
      <c r="AX68" s="903"/>
      <c r="AY68" s="903"/>
      <c r="AZ68" s="904"/>
      <c r="BA68" s="904"/>
      <c r="BB68" s="904"/>
      <c r="BC68" s="904"/>
      <c r="BD68" s="905"/>
      <c r="BE68" s="321"/>
      <c r="BF68" s="321"/>
      <c r="BG68" s="321"/>
      <c r="BH68" s="321"/>
      <c r="BI68" s="321"/>
      <c r="BJ68" s="321"/>
      <c r="BK68" s="321"/>
      <c r="BL68" s="321"/>
      <c r="BM68" s="321"/>
      <c r="BN68" s="321"/>
      <c r="BO68" s="321"/>
      <c r="BP68" s="321"/>
      <c r="BQ68" s="318">
        <v>62</v>
      </c>
      <c r="BR68" s="323"/>
      <c r="BS68" s="899"/>
      <c r="BT68" s="900"/>
      <c r="BU68" s="900"/>
      <c r="BV68" s="900"/>
      <c r="BW68" s="900"/>
      <c r="BX68" s="900"/>
      <c r="BY68" s="900"/>
      <c r="BZ68" s="900"/>
      <c r="CA68" s="900"/>
      <c r="CB68" s="900"/>
      <c r="CC68" s="900"/>
      <c r="CD68" s="900"/>
      <c r="CE68" s="900"/>
      <c r="CF68" s="900"/>
      <c r="CG68" s="901"/>
      <c r="CH68" s="896"/>
      <c r="CI68" s="897"/>
      <c r="CJ68" s="897"/>
      <c r="CK68" s="897"/>
      <c r="CL68" s="898"/>
      <c r="CM68" s="896"/>
      <c r="CN68" s="897"/>
      <c r="CO68" s="897"/>
      <c r="CP68" s="897"/>
      <c r="CQ68" s="898"/>
      <c r="CR68" s="896"/>
      <c r="CS68" s="897"/>
      <c r="CT68" s="897"/>
      <c r="CU68" s="897"/>
      <c r="CV68" s="898"/>
      <c r="CW68" s="896"/>
      <c r="CX68" s="897"/>
      <c r="CY68" s="897"/>
      <c r="CZ68" s="897"/>
      <c r="DA68" s="898"/>
      <c r="DB68" s="896"/>
      <c r="DC68" s="897"/>
      <c r="DD68" s="897"/>
      <c r="DE68" s="897"/>
      <c r="DF68" s="898"/>
      <c r="DG68" s="896"/>
      <c r="DH68" s="897"/>
      <c r="DI68" s="897"/>
      <c r="DJ68" s="897"/>
      <c r="DK68" s="898"/>
      <c r="DL68" s="896"/>
      <c r="DM68" s="897"/>
      <c r="DN68" s="897"/>
      <c r="DO68" s="897"/>
      <c r="DP68" s="898"/>
      <c r="DQ68" s="896"/>
      <c r="DR68" s="897"/>
      <c r="DS68" s="897"/>
      <c r="DT68" s="897"/>
      <c r="DU68" s="898"/>
      <c r="DV68" s="893"/>
      <c r="DW68" s="894"/>
      <c r="DX68" s="894"/>
      <c r="DY68" s="894"/>
      <c r="DZ68" s="895"/>
      <c r="EA68" s="302"/>
    </row>
    <row r="69" spans="1:131" s="303" customFormat="1" ht="26.25" customHeight="1" x14ac:dyDescent="0.15">
      <c r="A69" s="317">
        <v>2</v>
      </c>
      <c r="B69" s="914" t="s">
        <v>552</v>
      </c>
      <c r="C69" s="915"/>
      <c r="D69" s="915"/>
      <c r="E69" s="915"/>
      <c r="F69" s="915"/>
      <c r="G69" s="915"/>
      <c r="H69" s="915"/>
      <c r="I69" s="915"/>
      <c r="J69" s="915"/>
      <c r="K69" s="915"/>
      <c r="L69" s="915"/>
      <c r="M69" s="915"/>
      <c r="N69" s="915"/>
      <c r="O69" s="915"/>
      <c r="P69" s="916"/>
      <c r="Q69" s="907">
        <v>210</v>
      </c>
      <c r="R69" s="866"/>
      <c r="S69" s="866"/>
      <c r="T69" s="866"/>
      <c r="U69" s="866"/>
      <c r="V69" s="866">
        <v>205</v>
      </c>
      <c r="W69" s="866"/>
      <c r="X69" s="866"/>
      <c r="Y69" s="866"/>
      <c r="Z69" s="866"/>
      <c r="AA69" s="866">
        <v>5</v>
      </c>
      <c r="AB69" s="866"/>
      <c r="AC69" s="866"/>
      <c r="AD69" s="866"/>
      <c r="AE69" s="866"/>
      <c r="AF69" s="866">
        <v>5</v>
      </c>
      <c r="AG69" s="866"/>
      <c r="AH69" s="866"/>
      <c r="AI69" s="866"/>
      <c r="AJ69" s="866"/>
      <c r="AK69" s="866" t="s">
        <v>560</v>
      </c>
      <c r="AL69" s="866"/>
      <c r="AM69" s="866"/>
      <c r="AN69" s="866"/>
      <c r="AO69" s="866"/>
      <c r="AP69" s="866">
        <v>327</v>
      </c>
      <c r="AQ69" s="866"/>
      <c r="AR69" s="866"/>
      <c r="AS69" s="866"/>
      <c r="AT69" s="866"/>
      <c r="AU69" s="867" t="s">
        <v>563</v>
      </c>
      <c r="AV69" s="866"/>
      <c r="AW69" s="866"/>
      <c r="AX69" s="866"/>
      <c r="AY69" s="866"/>
      <c r="AZ69" s="908"/>
      <c r="BA69" s="908"/>
      <c r="BB69" s="908"/>
      <c r="BC69" s="908"/>
      <c r="BD69" s="909"/>
      <c r="BE69" s="321"/>
      <c r="BF69" s="321"/>
      <c r="BG69" s="321"/>
      <c r="BH69" s="321"/>
      <c r="BI69" s="321"/>
      <c r="BJ69" s="321"/>
      <c r="BK69" s="321"/>
      <c r="BL69" s="321"/>
      <c r="BM69" s="321"/>
      <c r="BN69" s="321"/>
      <c r="BO69" s="321"/>
      <c r="BP69" s="321"/>
      <c r="BQ69" s="318">
        <v>63</v>
      </c>
      <c r="BR69" s="323"/>
      <c r="BS69" s="899"/>
      <c r="BT69" s="900"/>
      <c r="BU69" s="900"/>
      <c r="BV69" s="900"/>
      <c r="BW69" s="900"/>
      <c r="BX69" s="900"/>
      <c r="BY69" s="900"/>
      <c r="BZ69" s="900"/>
      <c r="CA69" s="900"/>
      <c r="CB69" s="900"/>
      <c r="CC69" s="900"/>
      <c r="CD69" s="900"/>
      <c r="CE69" s="900"/>
      <c r="CF69" s="900"/>
      <c r="CG69" s="901"/>
      <c r="CH69" s="896"/>
      <c r="CI69" s="897"/>
      <c r="CJ69" s="897"/>
      <c r="CK69" s="897"/>
      <c r="CL69" s="898"/>
      <c r="CM69" s="896"/>
      <c r="CN69" s="897"/>
      <c r="CO69" s="897"/>
      <c r="CP69" s="897"/>
      <c r="CQ69" s="898"/>
      <c r="CR69" s="896"/>
      <c r="CS69" s="897"/>
      <c r="CT69" s="897"/>
      <c r="CU69" s="897"/>
      <c r="CV69" s="898"/>
      <c r="CW69" s="896"/>
      <c r="CX69" s="897"/>
      <c r="CY69" s="897"/>
      <c r="CZ69" s="897"/>
      <c r="DA69" s="898"/>
      <c r="DB69" s="896"/>
      <c r="DC69" s="897"/>
      <c r="DD69" s="897"/>
      <c r="DE69" s="897"/>
      <c r="DF69" s="898"/>
      <c r="DG69" s="896"/>
      <c r="DH69" s="897"/>
      <c r="DI69" s="897"/>
      <c r="DJ69" s="897"/>
      <c r="DK69" s="898"/>
      <c r="DL69" s="896"/>
      <c r="DM69" s="897"/>
      <c r="DN69" s="897"/>
      <c r="DO69" s="897"/>
      <c r="DP69" s="898"/>
      <c r="DQ69" s="896"/>
      <c r="DR69" s="897"/>
      <c r="DS69" s="897"/>
      <c r="DT69" s="897"/>
      <c r="DU69" s="898"/>
      <c r="DV69" s="893"/>
      <c r="DW69" s="894"/>
      <c r="DX69" s="894"/>
      <c r="DY69" s="894"/>
      <c r="DZ69" s="895"/>
      <c r="EA69" s="302"/>
    </row>
    <row r="70" spans="1:131" s="303" customFormat="1" ht="26.25" customHeight="1" x14ac:dyDescent="0.15">
      <c r="A70" s="317">
        <v>3</v>
      </c>
      <c r="B70" s="914" t="s">
        <v>553</v>
      </c>
      <c r="C70" s="915"/>
      <c r="D70" s="915"/>
      <c r="E70" s="915"/>
      <c r="F70" s="915"/>
      <c r="G70" s="915"/>
      <c r="H70" s="915"/>
      <c r="I70" s="915"/>
      <c r="J70" s="915"/>
      <c r="K70" s="915"/>
      <c r="L70" s="915"/>
      <c r="M70" s="915"/>
      <c r="N70" s="915"/>
      <c r="O70" s="915"/>
      <c r="P70" s="916"/>
      <c r="Q70" s="907">
        <v>44</v>
      </c>
      <c r="R70" s="866"/>
      <c r="S70" s="866"/>
      <c r="T70" s="866"/>
      <c r="U70" s="866"/>
      <c r="V70" s="866">
        <v>41</v>
      </c>
      <c r="W70" s="866"/>
      <c r="X70" s="866"/>
      <c r="Y70" s="866"/>
      <c r="Z70" s="866"/>
      <c r="AA70" s="866">
        <v>3</v>
      </c>
      <c r="AB70" s="866"/>
      <c r="AC70" s="866"/>
      <c r="AD70" s="866"/>
      <c r="AE70" s="866"/>
      <c r="AF70" s="866">
        <v>3</v>
      </c>
      <c r="AG70" s="866"/>
      <c r="AH70" s="866"/>
      <c r="AI70" s="866"/>
      <c r="AJ70" s="866"/>
      <c r="AK70" s="866" t="s">
        <v>560</v>
      </c>
      <c r="AL70" s="866"/>
      <c r="AM70" s="866"/>
      <c r="AN70" s="866"/>
      <c r="AO70" s="866"/>
      <c r="AP70" s="867" t="s">
        <v>563</v>
      </c>
      <c r="AQ70" s="866"/>
      <c r="AR70" s="866"/>
      <c r="AS70" s="866"/>
      <c r="AT70" s="866"/>
      <c r="AU70" s="867" t="s">
        <v>563</v>
      </c>
      <c r="AV70" s="866"/>
      <c r="AW70" s="866"/>
      <c r="AX70" s="866"/>
      <c r="AY70" s="866"/>
      <c r="AZ70" s="908"/>
      <c r="BA70" s="908"/>
      <c r="BB70" s="908"/>
      <c r="BC70" s="908"/>
      <c r="BD70" s="909"/>
      <c r="BE70" s="321"/>
      <c r="BF70" s="321"/>
      <c r="BG70" s="321"/>
      <c r="BH70" s="321"/>
      <c r="BI70" s="321"/>
      <c r="BJ70" s="321"/>
      <c r="BK70" s="321"/>
      <c r="BL70" s="321"/>
      <c r="BM70" s="321"/>
      <c r="BN70" s="321"/>
      <c r="BO70" s="321"/>
      <c r="BP70" s="321"/>
      <c r="BQ70" s="318">
        <v>64</v>
      </c>
      <c r="BR70" s="323"/>
      <c r="BS70" s="899"/>
      <c r="BT70" s="900"/>
      <c r="BU70" s="900"/>
      <c r="BV70" s="900"/>
      <c r="BW70" s="900"/>
      <c r="BX70" s="900"/>
      <c r="BY70" s="900"/>
      <c r="BZ70" s="900"/>
      <c r="CA70" s="900"/>
      <c r="CB70" s="900"/>
      <c r="CC70" s="900"/>
      <c r="CD70" s="900"/>
      <c r="CE70" s="900"/>
      <c r="CF70" s="900"/>
      <c r="CG70" s="901"/>
      <c r="CH70" s="896"/>
      <c r="CI70" s="897"/>
      <c r="CJ70" s="897"/>
      <c r="CK70" s="897"/>
      <c r="CL70" s="898"/>
      <c r="CM70" s="896"/>
      <c r="CN70" s="897"/>
      <c r="CO70" s="897"/>
      <c r="CP70" s="897"/>
      <c r="CQ70" s="898"/>
      <c r="CR70" s="896"/>
      <c r="CS70" s="897"/>
      <c r="CT70" s="897"/>
      <c r="CU70" s="897"/>
      <c r="CV70" s="898"/>
      <c r="CW70" s="896"/>
      <c r="CX70" s="897"/>
      <c r="CY70" s="897"/>
      <c r="CZ70" s="897"/>
      <c r="DA70" s="898"/>
      <c r="DB70" s="896"/>
      <c r="DC70" s="897"/>
      <c r="DD70" s="897"/>
      <c r="DE70" s="897"/>
      <c r="DF70" s="898"/>
      <c r="DG70" s="896"/>
      <c r="DH70" s="897"/>
      <c r="DI70" s="897"/>
      <c r="DJ70" s="897"/>
      <c r="DK70" s="898"/>
      <c r="DL70" s="896"/>
      <c r="DM70" s="897"/>
      <c r="DN70" s="897"/>
      <c r="DO70" s="897"/>
      <c r="DP70" s="898"/>
      <c r="DQ70" s="896"/>
      <c r="DR70" s="897"/>
      <c r="DS70" s="897"/>
      <c r="DT70" s="897"/>
      <c r="DU70" s="898"/>
      <c r="DV70" s="893"/>
      <c r="DW70" s="894"/>
      <c r="DX70" s="894"/>
      <c r="DY70" s="894"/>
      <c r="DZ70" s="895"/>
      <c r="EA70" s="302"/>
    </row>
    <row r="71" spans="1:131" s="303" customFormat="1" ht="26.25" customHeight="1" x14ac:dyDescent="0.15">
      <c r="A71" s="317">
        <v>4</v>
      </c>
      <c r="B71" s="914" t="s">
        <v>554</v>
      </c>
      <c r="C71" s="915"/>
      <c r="D71" s="915"/>
      <c r="E71" s="915"/>
      <c r="F71" s="915"/>
      <c r="G71" s="915"/>
      <c r="H71" s="915"/>
      <c r="I71" s="915"/>
      <c r="J71" s="915"/>
      <c r="K71" s="915"/>
      <c r="L71" s="915"/>
      <c r="M71" s="915"/>
      <c r="N71" s="915"/>
      <c r="O71" s="915"/>
      <c r="P71" s="916"/>
      <c r="Q71" s="907">
        <v>1460</v>
      </c>
      <c r="R71" s="866"/>
      <c r="S71" s="866"/>
      <c r="T71" s="866"/>
      <c r="U71" s="866"/>
      <c r="V71" s="866">
        <v>1293</v>
      </c>
      <c r="W71" s="866"/>
      <c r="X71" s="866"/>
      <c r="Y71" s="866"/>
      <c r="Z71" s="866"/>
      <c r="AA71" s="866">
        <v>167</v>
      </c>
      <c r="AB71" s="866"/>
      <c r="AC71" s="866"/>
      <c r="AD71" s="866"/>
      <c r="AE71" s="866"/>
      <c r="AF71" s="866">
        <v>45</v>
      </c>
      <c r="AG71" s="866"/>
      <c r="AH71" s="866"/>
      <c r="AI71" s="866"/>
      <c r="AJ71" s="866"/>
      <c r="AK71" s="866" t="s">
        <v>560</v>
      </c>
      <c r="AL71" s="866"/>
      <c r="AM71" s="866"/>
      <c r="AN71" s="866"/>
      <c r="AO71" s="866"/>
      <c r="AP71" s="866">
        <v>947</v>
      </c>
      <c r="AQ71" s="866"/>
      <c r="AR71" s="866"/>
      <c r="AS71" s="866"/>
      <c r="AT71" s="866"/>
      <c r="AU71" s="867" t="s">
        <v>564</v>
      </c>
      <c r="AV71" s="866"/>
      <c r="AW71" s="866"/>
      <c r="AX71" s="866"/>
      <c r="AY71" s="866"/>
      <c r="AZ71" s="908"/>
      <c r="BA71" s="908"/>
      <c r="BB71" s="908"/>
      <c r="BC71" s="908"/>
      <c r="BD71" s="909"/>
      <c r="BE71" s="321"/>
      <c r="BF71" s="321"/>
      <c r="BG71" s="321"/>
      <c r="BH71" s="321"/>
      <c r="BI71" s="321"/>
      <c r="BJ71" s="321"/>
      <c r="BK71" s="321"/>
      <c r="BL71" s="321"/>
      <c r="BM71" s="321"/>
      <c r="BN71" s="321"/>
      <c r="BO71" s="321"/>
      <c r="BP71" s="321"/>
      <c r="BQ71" s="318">
        <v>65</v>
      </c>
      <c r="BR71" s="323"/>
      <c r="BS71" s="899"/>
      <c r="BT71" s="900"/>
      <c r="BU71" s="900"/>
      <c r="BV71" s="900"/>
      <c r="BW71" s="900"/>
      <c r="BX71" s="900"/>
      <c r="BY71" s="900"/>
      <c r="BZ71" s="900"/>
      <c r="CA71" s="900"/>
      <c r="CB71" s="900"/>
      <c r="CC71" s="900"/>
      <c r="CD71" s="900"/>
      <c r="CE71" s="900"/>
      <c r="CF71" s="900"/>
      <c r="CG71" s="901"/>
      <c r="CH71" s="896"/>
      <c r="CI71" s="897"/>
      <c r="CJ71" s="897"/>
      <c r="CK71" s="897"/>
      <c r="CL71" s="898"/>
      <c r="CM71" s="896"/>
      <c r="CN71" s="897"/>
      <c r="CO71" s="897"/>
      <c r="CP71" s="897"/>
      <c r="CQ71" s="898"/>
      <c r="CR71" s="896"/>
      <c r="CS71" s="897"/>
      <c r="CT71" s="897"/>
      <c r="CU71" s="897"/>
      <c r="CV71" s="898"/>
      <c r="CW71" s="896"/>
      <c r="CX71" s="897"/>
      <c r="CY71" s="897"/>
      <c r="CZ71" s="897"/>
      <c r="DA71" s="898"/>
      <c r="DB71" s="896"/>
      <c r="DC71" s="897"/>
      <c r="DD71" s="897"/>
      <c r="DE71" s="897"/>
      <c r="DF71" s="898"/>
      <c r="DG71" s="896"/>
      <c r="DH71" s="897"/>
      <c r="DI71" s="897"/>
      <c r="DJ71" s="897"/>
      <c r="DK71" s="898"/>
      <c r="DL71" s="896"/>
      <c r="DM71" s="897"/>
      <c r="DN71" s="897"/>
      <c r="DO71" s="897"/>
      <c r="DP71" s="898"/>
      <c r="DQ71" s="896"/>
      <c r="DR71" s="897"/>
      <c r="DS71" s="897"/>
      <c r="DT71" s="897"/>
      <c r="DU71" s="898"/>
      <c r="DV71" s="893"/>
      <c r="DW71" s="894"/>
      <c r="DX71" s="894"/>
      <c r="DY71" s="894"/>
      <c r="DZ71" s="895"/>
      <c r="EA71" s="302"/>
    </row>
    <row r="72" spans="1:131" s="303" customFormat="1" ht="26.25" customHeight="1" x14ac:dyDescent="0.15">
      <c r="A72" s="317">
        <v>5</v>
      </c>
      <c r="B72" s="914" t="s">
        <v>555</v>
      </c>
      <c r="C72" s="915"/>
      <c r="D72" s="915"/>
      <c r="E72" s="915"/>
      <c r="F72" s="915"/>
      <c r="G72" s="915"/>
      <c r="H72" s="915"/>
      <c r="I72" s="915"/>
      <c r="J72" s="915"/>
      <c r="K72" s="915"/>
      <c r="L72" s="915"/>
      <c r="M72" s="915"/>
      <c r="N72" s="915"/>
      <c r="O72" s="915"/>
      <c r="P72" s="916"/>
      <c r="Q72" s="907">
        <v>30</v>
      </c>
      <c r="R72" s="866"/>
      <c r="S72" s="866"/>
      <c r="T72" s="866"/>
      <c r="U72" s="866"/>
      <c r="V72" s="866">
        <v>30</v>
      </c>
      <c r="W72" s="866"/>
      <c r="X72" s="866"/>
      <c r="Y72" s="866"/>
      <c r="Z72" s="866"/>
      <c r="AA72" s="866">
        <v>0</v>
      </c>
      <c r="AB72" s="866"/>
      <c r="AC72" s="866"/>
      <c r="AD72" s="866"/>
      <c r="AE72" s="866"/>
      <c r="AF72" s="866">
        <v>0</v>
      </c>
      <c r="AG72" s="866"/>
      <c r="AH72" s="866"/>
      <c r="AI72" s="866"/>
      <c r="AJ72" s="866"/>
      <c r="AK72" s="866" t="s">
        <v>560</v>
      </c>
      <c r="AL72" s="866"/>
      <c r="AM72" s="866"/>
      <c r="AN72" s="866"/>
      <c r="AO72" s="866"/>
      <c r="AP72" s="866">
        <v>376</v>
      </c>
      <c r="AQ72" s="866"/>
      <c r="AR72" s="866"/>
      <c r="AS72" s="866"/>
      <c r="AT72" s="866"/>
      <c r="AU72" s="867" t="s">
        <v>564</v>
      </c>
      <c r="AV72" s="866"/>
      <c r="AW72" s="866"/>
      <c r="AX72" s="866"/>
      <c r="AY72" s="866"/>
      <c r="AZ72" s="908"/>
      <c r="BA72" s="908"/>
      <c r="BB72" s="908"/>
      <c r="BC72" s="908"/>
      <c r="BD72" s="909"/>
      <c r="BE72" s="321"/>
      <c r="BF72" s="321"/>
      <c r="BG72" s="321"/>
      <c r="BH72" s="321"/>
      <c r="BI72" s="321"/>
      <c r="BJ72" s="321"/>
      <c r="BK72" s="321"/>
      <c r="BL72" s="321"/>
      <c r="BM72" s="321"/>
      <c r="BN72" s="321"/>
      <c r="BO72" s="321"/>
      <c r="BP72" s="321"/>
      <c r="BQ72" s="318">
        <v>66</v>
      </c>
      <c r="BR72" s="323"/>
      <c r="BS72" s="899"/>
      <c r="BT72" s="900"/>
      <c r="BU72" s="900"/>
      <c r="BV72" s="900"/>
      <c r="BW72" s="900"/>
      <c r="BX72" s="900"/>
      <c r="BY72" s="900"/>
      <c r="BZ72" s="900"/>
      <c r="CA72" s="900"/>
      <c r="CB72" s="900"/>
      <c r="CC72" s="900"/>
      <c r="CD72" s="900"/>
      <c r="CE72" s="900"/>
      <c r="CF72" s="900"/>
      <c r="CG72" s="901"/>
      <c r="CH72" s="896"/>
      <c r="CI72" s="897"/>
      <c r="CJ72" s="897"/>
      <c r="CK72" s="897"/>
      <c r="CL72" s="898"/>
      <c r="CM72" s="896"/>
      <c r="CN72" s="897"/>
      <c r="CO72" s="897"/>
      <c r="CP72" s="897"/>
      <c r="CQ72" s="898"/>
      <c r="CR72" s="896"/>
      <c r="CS72" s="897"/>
      <c r="CT72" s="897"/>
      <c r="CU72" s="897"/>
      <c r="CV72" s="898"/>
      <c r="CW72" s="896"/>
      <c r="CX72" s="897"/>
      <c r="CY72" s="897"/>
      <c r="CZ72" s="897"/>
      <c r="DA72" s="898"/>
      <c r="DB72" s="896"/>
      <c r="DC72" s="897"/>
      <c r="DD72" s="897"/>
      <c r="DE72" s="897"/>
      <c r="DF72" s="898"/>
      <c r="DG72" s="896"/>
      <c r="DH72" s="897"/>
      <c r="DI72" s="897"/>
      <c r="DJ72" s="897"/>
      <c r="DK72" s="898"/>
      <c r="DL72" s="896"/>
      <c r="DM72" s="897"/>
      <c r="DN72" s="897"/>
      <c r="DO72" s="897"/>
      <c r="DP72" s="898"/>
      <c r="DQ72" s="896"/>
      <c r="DR72" s="897"/>
      <c r="DS72" s="897"/>
      <c r="DT72" s="897"/>
      <c r="DU72" s="898"/>
      <c r="DV72" s="893"/>
      <c r="DW72" s="894"/>
      <c r="DX72" s="894"/>
      <c r="DY72" s="894"/>
      <c r="DZ72" s="895"/>
      <c r="EA72" s="302"/>
    </row>
    <row r="73" spans="1:131" s="303" customFormat="1" ht="26.25" customHeight="1" x14ac:dyDescent="0.15">
      <c r="A73" s="317">
        <v>6</v>
      </c>
      <c r="B73" s="914" t="s">
        <v>556</v>
      </c>
      <c r="C73" s="915"/>
      <c r="D73" s="915"/>
      <c r="E73" s="915"/>
      <c r="F73" s="915"/>
      <c r="G73" s="915"/>
      <c r="H73" s="915"/>
      <c r="I73" s="915"/>
      <c r="J73" s="915"/>
      <c r="K73" s="915"/>
      <c r="L73" s="915"/>
      <c r="M73" s="915"/>
      <c r="N73" s="915"/>
      <c r="O73" s="915"/>
      <c r="P73" s="916"/>
      <c r="Q73" s="907">
        <v>2628</v>
      </c>
      <c r="R73" s="866"/>
      <c r="S73" s="866"/>
      <c r="T73" s="866"/>
      <c r="U73" s="866"/>
      <c r="V73" s="866">
        <v>2617</v>
      </c>
      <c r="W73" s="866"/>
      <c r="X73" s="866"/>
      <c r="Y73" s="866"/>
      <c r="Z73" s="866"/>
      <c r="AA73" s="866">
        <v>11</v>
      </c>
      <c r="AB73" s="866"/>
      <c r="AC73" s="866"/>
      <c r="AD73" s="866"/>
      <c r="AE73" s="866"/>
      <c r="AF73" s="866">
        <v>11</v>
      </c>
      <c r="AG73" s="866"/>
      <c r="AH73" s="866"/>
      <c r="AI73" s="866"/>
      <c r="AJ73" s="866"/>
      <c r="AK73" s="866" t="s">
        <v>560</v>
      </c>
      <c r="AL73" s="866"/>
      <c r="AM73" s="866"/>
      <c r="AN73" s="866"/>
      <c r="AO73" s="866"/>
      <c r="AP73" s="867" t="s">
        <v>564</v>
      </c>
      <c r="AQ73" s="866"/>
      <c r="AR73" s="866"/>
      <c r="AS73" s="866"/>
      <c r="AT73" s="866"/>
      <c r="AU73" s="867" t="s">
        <v>563</v>
      </c>
      <c r="AV73" s="866"/>
      <c r="AW73" s="866"/>
      <c r="AX73" s="866"/>
      <c r="AY73" s="866"/>
      <c r="AZ73" s="908"/>
      <c r="BA73" s="908"/>
      <c r="BB73" s="908"/>
      <c r="BC73" s="908"/>
      <c r="BD73" s="909"/>
      <c r="BE73" s="321"/>
      <c r="BF73" s="321"/>
      <c r="BG73" s="321"/>
      <c r="BH73" s="321"/>
      <c r="BI73" s="321"/>
      <c r="BJ73" s="321"/>
      <c r="BK73" s="321"/>
      <c r="BL73" s="321"/>
      <c r="BM73" s="321"/>
      <c r="BN73" s="321"/>
      <c r="BO73" s="321"/>
      <c r="BP73" s="321"/>
      <c r="BQ73" s="318">
        <v>67</v>
      </c>
      <c r="BR73" s="323"/>
      <c r="BS73" s="899"/>
      <c r="BT73" s="900"/>
      <c r="BU73" s="900"/>
      <c r="BV73" s="900"/>
      <c r="BW73" s="900"/>
      <c r="BX73" s="900"/>
      <c r="BY73" s="900"/>
      <c r="BZ73" s="900"/>
      <c r="CA73" s="900"/>
      <c r="CB73" s="900"/>
      <c r="CC73" s="900"/>
      <c r="CD73" s="900"/>
      <c r="CE73" s="900"/>
      <c r="CF73" s="900"/>
      <c r="CG73" s="901"/>
      <c r="CH73" s="896"/>
      <c r="CI73" s="897"/>
      <c r="CJ73" s="897"/>
      <c r="CK73" s="897"/>
      <c r="CL73" s="898"/>
      <c r="CM73" s="896"/>
      <c r="CN73" s="897"/>
      <c r="CO73" s="897"/>
      <c r="CP73" s="897"/>
      <c r="CQ73" s="898"/>
      <c r="CR73" s="896"/>
      <c r="CS73" s="897"/>
      <c r="CT73" s="897"/>
      <c r="CU73" s="897"/>
      <c r="CV73" s="898"/>
      <c r="CW73" s="896"/>
      <c r="CX73" s="897"/>
      <c r="CY73" s="897"/>
      <c r="CZ73" s="897"/>
      <c r="DA73" s="898"/>
      <c r="DB73" s="896"/>
      <c r="DC73" s="897"/>
      <c r="DD73" s="897"/>
      <c r="DE73" s="897"/>
      <c r="DF73" s="898"/>
      <c r="DG73" s="896"/>
      <c r="DH73" s="897"/>
      <c r="DI73" s="897"/>
      <c r="DJ73" s="897"/>
      <c r="DK73" s="898"/>
      <c r="DL73" s="896"/>
      <c r="DM73" s="897"/>
      <c r="DN73" s="897"/>
      <c r="DO73" s="897"/>
      <c r="DP73" s="898"/>
      <c r="DQ73" s="896"/>
      <c r="DR73" s="897"/>
      <c r="DS73" s="897"/>
      <c r="DT73" s="897"/>
      <c r="DU73" s="898"/>
      <c r="DV73" s="893"/>
      <c r="DW73" s="894"/>
      <c r="DX73" s="894"/>
      <c r="DY73" s="894"/>
      <c r="DZ73" s="895"/>
      <c r="EA73" s="302"/>
    </row>
    <row r="74" spans="1:131" s="303" customFormat="1" ht="26.25" customHeight="1" x14ac:dyDescent="0.15">
      <c r="A74" s="317">
        <v>7</v>
      </c>
      <c r="B74" s="914" t="s">
        <v>557</v>
      </c>
      <c r="C74" s="915"/>
      <c r="D74" s="915"/>
      <c r="E74" s="915"/>
      <c r="F74" s="915"/>
      <c r="G74" s="915"/>
      <c r="H74" s="915"/>
      <c r="I74" s="915"/>
      <c r="J74" s="915"/>
      <c r="K74" s="915"/>
      <c r="L74" s="915"/>
      <c r="M74" s="915"/>
      <c r="N74" s="915"/>
      <c r="O74" s="915"/>
      <c r="P74" s="916"/>
      <c r="Q74" s="907">
        <v>303</v>
      </c>
      <c r="R74" s="866"/>
      <c r="S74" s="866"/>
      <c r="T74" s="866"/>
      <c r="U74" s="866"/>
      <c r="V74" s="866">
        <v>297</v>
      </c>
      <c r="W74" s="866"/>
      <c r="X74" s="866"/>
      <c r="Y74" s="866"/>
      <c r="Z74" s="866"/>
      <c r="AA74" s="866">
        <v>6</v>
      </c>
      <c r="AB74" s="866"/>
      <c r="AC74" s="866"/>
      <c r="AD74" s="866"/>
      <c r="AE74" s="866"/>
      <c r="AF74" s="866">
        <v>6</v>
      </c>
      <c r="AG74" s="866"/>
      <c r="AH74" s="866"/>
      <c r="AI74" s="866"/>
      <c r="AJ74" s="866"/>
      <c r="AK74" s="866">
        <v>4</v>
      </c>
      <c r="AL74" s="866"/>
      <c r="AM74" s="866"/>
      <c r="AN74" s="866"/>
      <c r="AO74" s="866"/>
      <c r="AP74" s="867" t="s">
        <v>563</v>
      </c>
      <c r="AQ74" s="866"/>
      <c r="AR74" s="866"/>
      <c r="AS74" s="866"/>
      <c r="AT74" s="866"/>
      <c r="AU74" s="867" t="s">
        <v>563</v>
      </c>
      <c r="AV74" s="866"/>
      <c r="AW74" s="866"/>
      <c r="AX74" s="866"/>
      <c r="AY74" s="866"/>
      <c r="AZ74" s="908"/>
      <c r="BA74" s="908"/>
      <c r="BB74" s="908"/>
      <c r="BC74" s="908"/>
      <c r="BD74" s="909"/>
      <c r="BE74" s="321"/>
      <c r="BF74" s="321"/>
      <c r="BG74" s="321"/>
      <c r="BH74" s="321"/>
      <c r="BI74" s="321"/>
      <c r="BJ74" s="321"/>
      <c r="BK74" s="321"/>
      <c r="BL74" s="321"/>
      <c r="BM74" s="321"/>
      <c r="BN74" s="321"/>
      <c r="BO74" s="321"/>
      <c r="BP74" s="321"/>
      <c r="BQ74" s="318">
        <v>68</v>
      </c>
      <c r="BR74" s="323"/>
      <c r="BS74" s="899"/>
      <c r="BT74" s="900"/>
      <c r="BU74" s="900"/>
      <c r="BV74" s="900"/>
      <c r="BW74" s="900"/>
      <c r="BX74" s="900"/>
      <c r="BY74" s="900"/>
      <c r="BZ74" s="900"/>
      <c r="CA74" s="900"/>
      <c r="CB74" s="900"/>
      <c r="CC74" s="900"/>
      <c r="CD74" s="900"/>
      <c r="CE74" s="900"/>
      <c r="CF74" s="900"/>
      <c r="CG74" s="901"/>
      <c r="CH74" s="896"/>
      <c r="CI74" s="897"/>
      <c r="CJ74" s="897"/>
      <c r="CK74" s="897"/>
      <c r="CL74" s="898"/>
      <c r="CM74" s="896"/>
      <c r="CN74" s="897"/>
      <c r="CO74" s="897"/>
      <c r="CP74" s="897"/>
      <c r="CQ74" s="898"/>
      <c r="CR74" s="896"/>
      <c r="CS74" s="897"/>
      <c r="CT74" s="897"/>
      <c r="CU74" s="897"/>
      <c r="CV74" s="898"/>
      <c r="CW74" s="896"/>
      <c r="CX74" s="897"/>
      <c r="CY74" s="897"/>
      <c r="CZ74" s="897"/>
      <c r="DA74" s="898"/>
      <c r="DB74" s="896"/>
      <c r="DC74" s="897"/>
      <c r="DD74" s="897"/>
      <c r="DE74" s="897"/>
      <c r="DF74" s="898"/>
      <c r="DG74" s="896"/>
      <c r="DH74" s="897"/>
      <c r="DI74" s="897"/>
      <c r="DJ74" s="897"/>
      <c r="DK74" s="898"/>
      <c r="DL74" s="896"/>
      <c r="DM74" s="897"/>
      <c r="DN74" s="897"/>
      <c r="DO74" s="897"/>
      <c r="DP74" s="898"/>
      <c r="DQ74" s="896"/>
      <c r="DR74" s="897"/>
      <c r="DS74" s="897"/>
      <c r="DT74" s="897"/>
      <c r="DU74" s="898"/>
      <c r="DV74" s="893"/>
      <c r="DW74" s="894"/>
      <c r="DX74" s="894"/>
      <c r="DY74" s="894"/>
      <c r="DZ74" s="895"/>
      <c r="EA74" s="302"/>
    </row>
    <row r="75" spans="1:131" s="303" customFormat="1" ht="26.25" customHeight="1" x14ac:dyDescent="0.15">
      <c r="A75" s="317">
        <v>8</v>
      </c>
      <c r="B75" s="914" t="s">
        <v>558</v>
      </c>
      <c r="C75" s="915"/>
      <c r="D75" s="915"/>
      <c r="E75" s="915"/>
      <c r="F75" s="915"/>
      <c r="G75" s="915"/>
      <c r="H75" s="915"/>
      <c r="I75" s="915"/>
      <c r="J75" s="915"/>
      <c r="K75" s="915"/>
      <c r="L75" s="915"/>
      <c r="M75" s="915"/>
      <c r="N75" s="915"/>
      <c r="O75" s="915"/>
      <c r="P75" s="916"/>
      <c r="Q75" s="910">
        <v>398650</v>
      </c>
      <c r="R75" s="911"/>
      <c r="S75" s="911"/>
      <c r="T75" s="911"/>
      <c r="U75" s="865"/>
      <c r="V75" s="912">
        <v>388493</v>
      </c>
      <c r="W75" s="911"/>
      <c r="X75" s="911"/>
      <c r="Y75" s="911"/>
      <c r="Z75" s="865"/>
      <c r="AA75" s="912">
        <v>10157</v>
      </c>
      <c r="AB75" s="911"/>
      <c r="AC75" s="911"/>
      <c r="AD75" s="911"/>
      <c r="AE75" s="865"/>
      <c r="AF75" s="912">
        <v>10157</v>
      </c>
      <c r="AG75" s="911"/>
      <c r="AH75" s="911"/>
      <c r="AI75" s="911"/>
      <c r="AJ75" s="865"/>
      <c r="AK75" s="912">
        <v>2501</v>
      </c>
      <c r="AL75" s="911"/>
      <c r="AM75" s="911"/>
      <c r="AN75" s="911"/>
      <c r="AO75" s="865"/>
      <c r="AP75" s="913" t="s">
        <v>563</v>
      </c>
      <c r="AQ75" s="911"/>
      <c r="AR75" s="911"/>
      <c r="AS75" s="911"/>
      <c r="AT75" s="865"/>
      <c r="AU75" s="913" t="s">
        <v>563</v>
      </c>
      <c r="AV75" s="911"/>
      <c r="AW75" s="911"/>
      <c r="AX75" s="911"/>
      <c r="AY75" s="865"/>
      <c r="AZ75" s="908"/>
      <c r="BA75" s="908"/>
      <c r="BB75" s="908"/>
      <c r="BC75" s="908"/>
      <c r="BD75" s="909"/>
      <c r="BE75" s="321"/>
      <c r="BF75" s="321"/>
      <c r="BG75" s="321"/>
      <c r="BH75" s="321"/>
      <c r="BI75" s="321"/>
      <c r="BJ75" s="321"/>
      <c r="BK75" s="321"/>
      <c r="BL75" s="321"/>
      <c r="BM75" s="321"/>
      <c r="BN75" s="321"/>
      <c r="BO75" s="321"/>
      <c r="BP75" s="321"/>
      <c r="BQ75" s="318">
        <v>69</v>
      </c>
      <c r="BR75" s="323"/>
      <c r="BS75" s="899"/>
      <c r="BT75" s="900"/>
      <c r="BU75" s="900"/>
      <c r="BV75" s="900"/>
      <c r="BW75" s="900"/>
      <c r="BX75" s="900"/>
      <c r="BY75" s="900"/>
      <c r="BZ75" s="900"/>
      <c r="CA75" s="900"/>
      <c r="CB75" s="900"/>
      <c r="CC75" s="900"/>
      <c r="CD75" s="900"/>
      <c r="CE75" s="900"/>
      <c r="CF75" s="900"/>
      <c r="CG75" s="901"/>
      <c r="CH75" s="896"/>
      <c r="CI75" s="897"/>
      <c r="CJ75" s="897"/>
      <c r="CK75" s="897"/>
      <c r="CL75" s="898"/>
      <c r="CM75" s="896"/>
      <c r="CN75" s="897"/>
      <c r="CO75" s="897"/>
      <c r="CP75" s="897"/>
      <c r="CQ75" s="898"/>
      <c r="CR75" s="896"/>
      <c r="CS75" s="897"/>
      <c r="CT75" s="897"/>
      <c r="CU75" s="897"/>
      <c r="CV75" s="898"/>
      <c r="CW75" s="896"/>
      <c r="CX75" s="897"/>
      <c r="CY75" s="897"/>
      <c r="CZ75" s="897"/>
      <c r="DA75" s="898"/>
      <c r="DB75" s="896"/>
      <c r="DC75" s="897"/>
      <c r="DD75" s="897"/>
      <c r="DE75" s="897"/>
      <c r="DF75" s="898"/>
      <c r="DG75" s="896"/>
      <c r="DH75" s="897"/>
      <c r="DI75" s="897"/>
      <c r="DJ75" s="897"/>
      <c r="DK75" s="898"/>
      <c r="DL75" s="896"/>
      <c r="DM75" s="897"/>
      <c r="DN75" s="897"/>
      <c r="DO75" s="897"/>
      <c r="DP75" s="898"/>
      <c r="DQ75" s="896"/>
      <c r="DR75" s="897"/>
      <c r="DS75" s="897"/>
      <c r="DT75" s="897"/>
      <c r="DU75" s="898"/>
      <c r="DV75" s="893"/>
      <c r="DW75" s="894"/>
      <c r="DX75" s="894"/>
      <c r="DY75" s="894"/>
      <c r="DZ75" s="895"/>
      <c r="EA75" s="302"/>
    </row>
    <row r="76" spans="1:131" s="303" customFormat="1" ht="26.25" customHeight="1" x14ac:dyDescent="0.15">
      <c r="A76" s="317">
        <v>9</v>
      </c>
      <c r="B76" s="914" t="s">
        <v>559</v>
      </c>
      <c r="C76" s="915"/>
      <c r="D76" s="915"/>
      <c r="E76" s="915"/>
      <c r="F76" s="915"/>
      <c r="G76" s="915"/>
      <c r="H76" s="915"/>
      <c r="I76" s="915"/>
      <c r="J76" s="915"/>
      <c r="K76" s="915"/>
      <c r="L76" s="915"/>
      <c r="M76" s="915"/>
      <c r="N76" s="915"/>
      <c r="O76" s="915"/>
      <c r="P76" s="916"/>
      <c r="Q76" s="910">
        <v>370</v>
      </c>
      <c r="R76" s="911"/>
      <c r="S76" s="911"/>
      <c r="T76" s="911"/>
      <c r="U76" s="865"/>
      <c r="V76" s="912">
        <v>453</v>
      </c>
      <c r="W76" s="911"/>
      <c r="X76" s="911"/>
      <c r="Y76" s="911"/>
      <c r="Z76" s="865"/>
      <c r="AA76" s="912">
        <v>-83</v>
      </c>
      <c r="AB76" s="911"/>
      <c r="AC76" s="911"/>
      <c r="AD76" s="911"/>
      <c r="AE76" s="865"/>
      <c r="AF76" s="912">
        <v>319</v>
      </c>
      <c r="AG76" s="911"/>
      <c r="AH76" s="911"/>
      <c r="AI76" s="911"/>
      <c r="AJ76" s="865"/>
      <c r="AK76" s="912">
        <v>209</v>
      </c>
      <c r="AL76" s="911"/>
      <c r="AM76" s="911"/>
      <c r="AN76" s="911"/>
      <c r="AO76" s="865"/>
      <c r="AP76" s="912">
        <v>2698</v>
      </c>
      <c r="AQ76" s="911"/>
      <c r="AR76" s="911"/>
      <c r="AS76" s="911"/>
      <c r="AT76" s="865"/>
      <c r="AU76" s="913" t="s">
        <v>565</v>
      </c>
      <c r="AV76" s="911"/>
      <c r="AW76" s="911"/>
      <c r="AX76" s="911"/>
      <c r="AY76" s="865"/>
      <c r="AZ76" s="908"/>
      <c r="BA76" s="908"/>
      <c r="BB76" s="908"/>
      <c r="BC76" s="908"/>
      <c r="BD76" s="909"/>
      <c r="BE76" s="321"/>
      <c r="BF76" s="321"/>
      <c r="BG76" s="321"/>
      <c r="BH76" s="321"/>
      <c r="BI76" s="321"/>
      <c r="BJ76" s="321"/>
      <c r="BK76" s="321"/>
      <c r="BL76" s="321"/>
      <c r="BM76" s="321"/>
      <c r="BN76" s="321"/>
      <c r="BO76" s="321"/>
      <c r="BP76" s="321"/>
      <c r="BQ76" s="318">
        <v>70</v>
      </c>
      <c r="BR76" s="323"/>
      <c r="BS76" s="899"/>
      <c r="BT76" s="900"/>
      <c r="BU76" s="900"/>
      <c r="BV76" s="900"/>
      <c r="BW76" s="900"/>
      <c r="BX76" s="900"/>
      <c r="BY76" s="900"/>
      <c r="BZ76" s="900"/>
      <c r="CA76" s="900"/>
      <c r="CB76" s="900"/>
      <c r="CC76" s="900"/>
      <c r="CD76" s="900"/>
      <c r="CE76" s="900"/>
      <c r="CF76" s="900"/>
      <c r="CG76" s="901"/>
      <c r="CH76" s="896"/>
      <c r="CI76" s="897"/>
      <c r="CJ76" s="897"/>
      <c r="CK76" s="897"/>
      <c r="CL76" s="898"/>
      <c r="CM76" s="896"/>
      <c r="CN76" s="897"/>
      <c r="CO76" s="897"/>
      <c r="CP76" s="897"/>
      <c r="CQ76" s="898"/>
      <c r="CR76" s="896"/>
      <c r="CS76" s="897"/>
      <c r="CT76" s="897"/>
      <c r="CU76" s="897"/>
      <c r="CV76" s="898"/>
      <c r="CW76" s="896"/>
      <c r="CX76" s="897"/>
      <c r="CY76" s="897"/>
      <c r="CZ76" s="897"/>
      <c r="DA76" s="898"/>
      <c r="DB76" s="896"/>
      <c r="DC76" s="897"/>
      <c r="DD76" s="897"/>
      <c r="DE76" s="897"/>
      <c r="DF76" s="898"/>
      <c r="DG76" s="896"/>
      <c r="DH76" s="897"/>
      <c r="DI76" s="897"/>
      <c r="DJ76" s="897"/>
      <c r="DK76" s="898"/>
      <c r="DL76" s="896"/>
      <c r="DM76" s="897"/>
      <c r="DN76" s="897"/>
      <c r="DO76" s="897"/>
      <c r="DP76" s="898"/>
      <c r="DQ76" s="896"/>
      <c r="DR76" s="897"/>
      <c r="DS76" s="897"/>
      <c r="DT76" s="897"/>
      <c r="DU76" s="898"/>
      <c r="DV76" s="893"/>
      <c r="DW76" s="894"/>
      <c r="DX76" s="894"/>
      <c r="DY76" s="894"/>
      <c r="DZ76" s="895"/>
      <c r="EA76" s="302"/>
    </row>
    <row r="77" spans="1:131" s="303" customFormat="1" ht="26.25" customHeight="1" x14ac:dyDescent="0.15">
      <c r="A77" s="317">
        <v>10</v>
      </c>
      <c r="B77" s="914"/>
      <c r="C77" s="915"/>
      <c r="D77" s="915"/>
      <c r="E77" s="915"/>
      <c r="F77" s="915"/>
      <c r="G77" s="915"/>
      <c r="H77" s="915"/>
      <c r="I77" s="915"/>
      <c r="J77" s="915"/>
      <c r="K77" s="915"/>
      <c r="L77" s="915"/>
      <c r="M77" s="915"/>
      <c r="N77" s="915"/>
      <c r="O77" s="915"/>
      <c r="P77" s="916"/>
      <c r="Q77" s="910"/>
      <c r="R77" s="911"/>
      <c r="S77" s="911"/>
      <c r="T77" s="911"/>
      <c r="U77" s="865"/>
      <c r="V77" s="912"/>
      <c r="W77" s="911"/>
      <c r="X77" s="911"/>
      <c r="Y77" s="911"/>
      <c r="Z77" s="865"/>
      <c r="AA77" s="912"/>
      <c r="AB77" s="911"/>
      <c r="AC77" s="911"/>
      <c r="AD77" s="911"/>
      <c r="AE77" s="865"/>
      <c r="AF77" s="912"/>
      <c r="AG77" s="911"/>
      <c r="AH77" s="911"/>
      <c r="AI77" s="911"/>
      <c r="AJ77" s="865"/>
      <c r="AK77" s="912"/>
      <c r="AL77" s="911"/>
      <c r="AM77" s="911"/>
      <c r="AN77" s="911"/>
      <c r="AO77" s="865"/>
      <c r="AP77" s="912"/>
      <c r="AQ77" s="911"/>
      <c r="AR77" s="911"/>
      <c r="AS77" s="911"/>
      <c r="AT77" s="865"/>
      <c r="AU77" s="912"/>
      <c r="AV77" s="911"/>
      <c r="AW77" s="911"/>
      <c r="AX77" s="911"/>
      <c r="AY77" s="865"/>
      <c r="AZ77" s="908"/>
      <c r="BA77" s="908"/>
      <c r="BB77" s="908"/>
      <c r="BC77" s="908"/>
      <c r="BD77" s="909"/>
      <c r="BE77" s="321"/>
      <c r="BF77" s="321"/>
      <c r="BG77" s="321"/>
      <c r="BH77" s="321"/>
      <c r="BI77" s="321"/>
      <c r="BJ77" s="321"/>
      <c r="BK77" s="321"/>
      <c r="BL77" s="321"/>
      <c r="BM77" s="321"/>
      <c r="BN77" s="321"/>
      <c r="BO77" s="321"/>
      <c r="BP77" s="321"/>
      <c r="BQ77" s="318">
        <v>71</v>
      </c>
      <c r="BR77" s="323"/>
      <c r="BS77" s="899"/>
      <c r="BT77" s="900"/>
      <c r="BU77" s="900"/>
      <c r="BV77" s="900"/>
      <c r="BW77" s="900"/>
      <c r="BX77" s="900"/>
      <c r="BY77" s="900"/>
      <c r="BZ77" s="900"/>
      <c r="CA77" s="900"/>
      <c r="CB77" s="900"/>
      <c r="CC77" s="900"/>
      <c r="CD77" s="900"/>
      <c r="CE77" s="900"/>
      <c r="CF77" s="900"/>
      <c r="CG77" s="901"/>
      <c r="CH77" s="896"/>
      <c r="CI77" s="897"/>
      <c r="CJ77" s="897"/>
      <c r="CK77" s="897"/>
      <c r="CL77" s="898"/>
      <c r="CM77" s="896"/>
      <c r="CN77" s="897"/>
      <c r="CO77" s="897"/>
      <c r="CP77" s="897"/>
      <c r="CQ77" s="898"/>
      <c r="CR77" s="896"/>
      <c r="CS77" s="897"/>
      <c r="CT77" s="897"/>
      <c r="CU77" s="897"/>
      <c r="CV77" s="898"/>
      <c r="CW77" s="896"/>
      <c r="CX77" s="897"/>
      <c r="CY77" s="897"/>
      <c r="CZ77" s="897"/>
      <c r="DA77" s="898"/>
      <c r="DB77" s="896"/>
      <c r="DC77" s="897"/>
      <c r="DD77" s="897"/>
      <c r="DE77" s="897"/>
      <c r="DF77" s="898"/>
      <c r="DG77" s="896"/>
      <c r="DH77" s="897"/>
      <c r="DI77" s="897"/>
      <c r="DJ77" s="897"/>
      <c r="DK77" s="898"/>
      <c r="DL77" s="896"/>
      <c r="DM77" s="897"/>
      <c r="DN77" s="897"/>
      <c r="DO77" s="897"/>
      <c r="DP77" s="898"/>
      <c r="DQ77" s="896"/>
      <c r="DR77" s="897"/>
      <c r="DS77" s="897"/>
      <c r="DT77" s="897"/>
      <c r="DU77" s="898"/>
      <c r="DV77" s="893"/>
      <c r="DW77" s="894"/>
      <c r="DX77" s="894"/>
      <c r="DY77" s="894"/>
      <c r="DZ77" s="895"/>
      <c r="EA77" s="302"/>
    </row>
    <row r="78" spans="1:131" s="303" customFormat="1" ht="26.25" customHeight="1" x14ac:dyDescent="0.15">
      <c r="A78" s="317">
        <v>11</v>
      </c>
      <c r="B78" s="914"/>
      <c r="C78" s="915"/>
      <c r="D78" s="915"/>
      <c r="E78" s="915"/>
      <c r="F78" s="915"/>
      <c r="G78" s="915"/>
      <c r="H78" s="915"/>
      <c r="I78" s="915"/>
      <c r="J78" s="915"/>
      <c r="K78" s="915"/>
      <c r="L78" s="915"/>
      <c r="M78" s="915"/>
      <c r="N78" s="915"/>
      <c r="O78" s="915"/>
      <c r="P78" s="916"/>
      <c r="Q78" s="907"/>
      <c r="R78" s="866"/>
      <c r="S78" s="866"/>
      <c r="T78" s="866"/>
      <c r="U78" s="866"/>
      <c r="V78" s="866"/>
      <c r="W78" s="866"/>
      <c r="X78" s="866"/>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6"/>
      <c r="AY78" s="866"/>
      <c r="AZ78" s="908"/>
      <c r="BA78" s="908"/>
      <c r="BB78" s="908"/>
      <c r="BC78" s="908"/>
      <c r="BD78" s="909"/>
      <c r="BE78" s="321"/>
      <c r="BF78" s="321"/>
      <c r="BG78" s="321"/>
      <c r="BH78" s="321"/>
      <c r="BI78" s="321"/>
      <c r="BJ78" s="302"/>
      <c r="BK78" s="302"/>
      <c r="BL78" s="302"/>
      <c r="BM78" s="302"/>
      <c r="BN78" s="302"/>
      <c r="BO78" s="321"/>
      <c r="BP78" s="321"/>
      <c r="BQ78" s="318">
        <v>72</v>
      </c>
      <c r="BR78" s="323"/>
      <c r="BS78" s="899"/>
      <c r="BT78" s="900"/>
      <c r="BU78" s="900"/>
      <c r="BV78" s="900"/>
      <c r="BW78" s="900"/>
      <c r="BX78" s="900"/>
      <c r="BY78" s="900"/>
      <c r="BZ78" s="900"/>
      <c r="CA78" s="900"/>
      <c r="CB78" s="900"/>
      <c r="CC78" s="900"/>
      <c r="CD78" s="900"/>
      <c r="CE78" s="900"/>
      <c r="CF78" s="900"/>
      <c r="CG78" s="901"/>
      <c r="CH78" s="896"/>
      <c r="CI78" s="897"/>
      <c r="CJ78" s="897"/>
      <c r="CK78" s="897"/>
      <c r="CL78" s="898"/>
      <c r="CM78" s="896"/>
      <c r="CN78" s="897"/>
      <c r="CO78" s="897"/>
      <c r="CP78" s="897"/>
      <c r="CQ78" s="898"/>
      <c r="CR78" s="896"/>
      <c r="CS78" s="897"/>
      <c r="CT78" s="897"/>
      <c r="CU78" s="897"/>
      <c r="CV78" s="898"/>
      <c r="CW78" s="896"/>
      <c r="CX78" s="897"/>
      <c r="CY78" s="897"/>
      <c r="CZ78" s="897"/>
      <c r="DA78" s="898"/>
      <c r="DB78" s="896"/>
      <c r="DC78" s="897"/>
      <c r="DD78" s="897"/>
      <c r="DE78" s="897"/>
      <c r="DF78" s="898"/>
      <c r="DG78" s="896"/>
      <c r="DH78" s="897"/>
      <c r="DI78" s="897"/>
      <c r="DJ78" s="897"/>
      <c r="DK78" s="898"/>
      <c r="DL78" s="896"/>
      <c r="DM78" s="897"/>
      <c r="DN78" s="897"/>
      <c r="DO78" s="897"/>
      <c r="DP78" s="898"/>
      <c r="DQ78" s="896"/>
      <c r="DR78" s="897"/>
      <c r="DS78" s="897"/>
      <c r="DT78" s="897"/>
      <c r="DU78" s="898"/>
      <c r="DV78" s="893"/>
      <c r="DW78" s="894"/>
      <c r="DX78" s="894"/>
      <c r="DY78" s="894"/>
      <c r="DZ78" s="895"/>
      <c r="EA78" s="302"/>
    </row>
    <row r="79" spans="1:131" s="303" customFormat="1" ht="26.25" customHeight="1" x14ac:dyDescent="0.15">
      <c r="A79" s="317">
        <v>12</v>
      </c>
      <c r="B79" s="914"/>
      <c r="C79" s="915"/>
      <c r="D79" s="915"/>
      <c r="E79" s="915"/>
      <c r="F79" s="915"/>
      <c r="G79" s="915"/>
      <c r="H79" s="915"/>
      <c r="I79" s="915"/>
      <c r="J79" s="915"/>
      <c r="K79" s="915"/>
      <c r="L79" s="915"/>
      <c r="M79" s="915"/>
      <c r="N79" s="915"/>
      <c r="O79" s="915"/>
      <c r="P79" s="916"/>
      <c r="Q79" s="907"/>
      <c r="R79" s="866"/>
      <c r="S79" s="866"/>
      <c r="T79" s="866"/>
      <c r="U79" s="866"/>
      <c r="V79" s="866"/>
      <c r="W79" s="866"/>
      <c r="X79" s="866"/>
      <c r="Y79" s="866"/>
      <c r="Z79" s="866"/>
      <c r="AA79" s="866"/>
      <c r="AB79" s="866"/>
      <c r="AC79" s="866"/>
      <c r="AD79" s="866"/>
      <c r="AE79" s="866"/>
      <c r="AF79" s="866"/>
      <c r="AG79" s="866"/>
      <c r="AH79" s="866"/>
      <c r="AI79" s="866"/>
      <c r="AJ79" s="866"/>
      <c r="AK79" s="866"/>
      <c r="AL79" s="866"/>
      <c r="AM79" s="866"/>
      <c r="AN79" s="866"/>
      <c r="AO79" s="866"/>
      <c r="AP79" s="866"/>
      <c r="AQ79" s="866"/>
      <c r="AR79" s="866"/>
      <c r="AS79" s="866"/>
      <c r="AT79" s="866"/>
      <c r="AU79" s="866"/>
      <c r="AV79" s="866"/>
      <c r="AW79" s="866"/>
      <c r="AX79" s="866"/>
      <c r="AY79" s="866"/>
      <c r="AZ79" s="908"/>
      <c r="BA79" s="908"/>
      <c r="BB79" s="908"/>
      <c r="BC79" s="908"/>
      <c r="BD79" s="909"/>
      <c r="BE79" s="321"/>
      <c r="BF79" s="321"/>
      <c r="BG79" s="321"/>
      <c r="BH79" s="321"/>
      <c r="BI79" s="321"/>
      <c r="BJ79" s="302"/>
      <c r="BK79" s="302"/>
      <c r="BL79" s="302"/>
      <c r="BM79" s="302"/>
      <c r="BN79" s="302"/>
      <c r="BO79" s="321"/>
      <c r="BP79" s="321"/>
      <c r="BQ79" s="318">
        <v>73</v>
      </c>
      <c r="BR79" s="323"/>
      <c r="BS79" s="899"/>
      <c r="BT79" s="900"/>
      <c r="BU79" s="900"/>
      <c r="BV79" s="900"/>
      <c r="BW79" s="900"/>
      <c r="BX79" s="900"/>
      <c r="BY79" s="900"/>
      <c r="BZ79" s="900"/>
      <c r="CA79" s="900"/>
      <c r="CB79" s="900"/>
      <c r="CC79" s="900"/>
      <c r="CD79" s="900"/>
      <c r="CE79" s="900"/>
      <c r="CF79" s="900"/>
      <c r="CG79" s="901"/>
      <c r="CH79" s="896"/>
      <c r="CI79" s="897"/>
      <c r="CJ79" s="897"/>
      <c r="CK79" s="897"/>
      <c r="CL79" s="898"/>
      <c r="CM79" s="896"/>
      <c r="CN79" s="897"/>
      <c r="CO79" s="897"/>
      <c r="CP79" s="897"/>
      <c r="CQ79" s="898"/>
      <c r="CR79" s="896"/>
      <c r="CS79" s="897"/>
      <c r="CT79" s="897"/>
      <c r="CU79" s="897"/>
      <c r="CV79" s="898"/>
      <c r="CW79" s="896"/>
      <c r="CX79" s="897"/>
      <c r="CY79" s="897"/>
      <c r="CZ79" s="897"/>
      <c r="DA79" s="898"/>
      <c r="DB79" s="896"/>
      <c r="DC79" s="897"/>
      <c r="DD79" s="897"/>
      <c r="DE79" s="897"/>
      <c r="DF79" s="898"/>
      <c r="DG79" s="896"/>
      <c r="DH79" s="897"/>
      <c r="DI79" s="897"/>
      <c r="DJ79" s="897"/>
      <c r="DK79" s="898"/>
      <c r="DL79" s="896"/>
      <c r="DM79" s="897"/>
      <c r="DN79" s="897"/>
      <c r="DO79" s="897"/>
      <c r="DP79" s="898"/>
      <c r="DQ79" s="896"/>
      <c r="DR79" s="897"/>
      <c r="DS79" s="897"/>
      <c r="DT79" s="897"/>
      <c r="DU79" s="898"/>
      <c r="DV79" s="893"/>
      <c r="DW79" s="894"/>
      <c r="DX79" s="894"/>
      <c r="DY79" s="894"/>
      <c r="DZ79" s="895"/>
      <c r="EA79" s="302"/>
    </row>
    <row r="80" spans="1:131" s="303" customFormat="1" ht="26.25" customHeight="1" x14ac:dyDescent="0.15">
      <c r="A80" s="317">
        <v>13</v>
      </c>
      <c r="B80" s="914"/>
      <c r="C80" s="915"/>
      <c r="D80" s="915"/>
      <c r="E80" s="915"/>
      <c r="F80" s="915"/>
      <c r="G80" s="915"/>
      <c r="H80" s="915"/>
      <c r="I80" s="915"/>
      <c r="J80" s="915"/>
      <c r="K80" s="915"/>
      <c r="L80" s="915"/>
      <c r="M80" s="915"/>
      <c r="N80" s="915"/>
      <c r="O80" s="915"/>
      <c r="P80" s="916"/>
      <c r="Q80" s="907"/>
      <c r="R80" s="866"/>
      <c r="S80" s="866"/>
      <c r="T80" s="866"/>
      <c r="U80" s="866"/>
      <c r="V80" s="866"/>
      <c r="W80" s="866"/>
      <c r="X80" s="866"/>
      <c r="Y80" s="866"/>
      <c r="Z80" s="866"/>
      <c r="AA80" s="866"/>
      <c r="AB80" s="866"/>
      <c r="AC80" s="866"/>
      <c r="AD80" s="866"/>
      <c r="AE80" s="866"/>
      <c r="AF80" s="866"/>
      <c r="AG80" s="866"/>
      <c r="AH80" s="866"/>
      <c r="AI80" s="866"/>
      <c r="AJ80" s="866"/>
      <c r="AK80" s="866"/>
      <c r="AL80" s="866"/>
      <c r="AM80" s="866"/>
      <c r="AN80" s="866"/>
      <c r="AO80" s="866"/>
      <c r="AP80" s="866"/>
      <c r="AQ80" s="866"/>
      <c r="AR80" s="866"/>
      <c r="AS80" s="866"/>
      <c r="AT80" s="866"/>
      <c r="AU80" s="866"/>
      <c r="AV80" s="866"/>
      <c r="AW80" s="866"/>
      <c r="AX80" s="866"/>
      <c r="AY80" s="866"/>
      <c r="AZ80" s="908"/>
      <c r="BA80" s="908"/>
      <c r="BB80" s="908"/>
      <c r="BC80" s="908"/>
      <c r="BD80" s="909"/>
      <c r="BE80" s="321"/>
      <c r="BF80" s="321"/>
      <c r="BG80" s="321"/>
      <c r="BH80" s="321"/>
      <c r="BI80" s="321"/>
      <c r="BJ80" s="321"/>
      <c r="BK80" s="321"/>
      <c r="BL80" s="321"/>
      <c r="BM80" s="321"/>
      <c r="BN80" s="321"/>
      <c r="BO80" s="321"/>
      <c r="BP80" s="321"/>
      <c r="BQ80" s="318">
        <v>74</v>
      </c>
      <c r="BR80" s="323"/>
      <c r="BS80" s="899"/>
      <c r="BT80" s="900"/>
      <c r="BU80" s="900"/>
      <c r="BV80" s="900"/>
      <c r="BW80" s="900"/>
      <c r="BX80" s="900"/>
      <c r="BY80" s="900"/>
      <c r="BZ80" s="900"/>
      <c r="CA80" s="900"/>
      <c r="CB80" s="900"/>
      <c r="CC80" s="900"/>
      <c r="CD80" s="900"/>
      <c r="CE80" s="900"/>
      <c r="CF80" s="900"/>
      <c r="CG80" s="901"/>
      <c r="CH80" s="896"/>
      <c r="CI80" s="897"/>
      <c r="CJ80" s="897"/>
      <c r="CK80" s="897"/>
      <c r="CL80" s="898"/>
      <c r="CM80" s="896"/>
      <c r="CN80" s="897"/>
      <c r="CO80" s="897"/>
      <c r="CP80" s="897"/>
      <c r="CQ80" s="898"/>
      <c r="CR80" s="896"/>
      <c r="CS80" s="897"/>
      <c r="CT80" s="897"/>
      <c r="CU80" s="897"/>
      <c r="CV80" s="898"/>
      <c r="CW80" s="896"/>
      <c r="CX80" s="897"/>
      <c r="CY80" s="897"/>
      <c r="CZ80" s="897"/>
      <c r="DA80" s="898"/>
      <c r="DB80" s="896"/>
      <c r="DC80" s="897"/>
      <c r="DD80" s="897"/>
      <c r="DE80" s="897"/>
      <c r="DF80" s="898"/>
      <c r="DG80" s="896"/>
      <c r="DH80" s="897"/>
      <c r="DI80" s="897"/>
      <c r="DJ80" s="897"/>
      <c r="DK80" s="898"/>
      <c r="DL80" s="896"/>
      <c r="DM80" s="897"/>
      <c r="DN80" s="897"/>
      <c r="DO80" s="897"/>
      <c r="DP80" s="898"/>
      <c r="DQ80" s="896"/>
      <c r="DR80" s="897"/>
      <c r="DS80" s="897"/>
      <c r="DT80" s="897"/>
      <c r="DU80" s="898"/>
      <c r="DV80" s="893"/>
      <c r="DW80" s="894"/>
      <c r="DX80" s="894"/>
      <c r="DY80" s="894"/>
      <c r="DZ80" s="895"/>
      <c r="EA80" s="302"/>
    </row>
    <row r="81" spans="1:131" s="303" customFormat="1" ht="26.25" customHeight="1" x14ac:dyDescent="0.15">
      <c r="A81" s="317">
        <v>14</v>
      </c>
      <c r="B81" s="914"/>
      <c r="C81" s="915"/>
      <c r="D81" s="915"/>
      <c r="E81" s="915"/>
      <c r="F81" s="915"/>
      <c r="G81" s="915"/>
      <c r="H81" s="915"/>
      <c r="I81" s="915"/>
      <c r="J81" s="915"/>
      <c r="K81" s="915"/>
      <c r="L81" s="915"/>
      <c r="M81" s="915"/>
      <c r="N81" s="915"/>
      <c r="O81" s="915"/>
      <c r="P81" s="916"/>
      <c r="Q81" s="907"/>
      <c r="R81" s="866"/>
      <c r="S81" s="866"/>
      <c r="T81" s="866"/>
      <c r="U81" s="866"/>
      <c r="V81" s="866"/>
      <c r="W81" s="866"/>
      <c r="X81" s="866"/>
      <c r="Y81" s="866"/>
      <c r="Z81" s="866"/>
      <c r="AA81" s="866"/>
      <c r="AB81" s="866"/>
      <c r="AC81" s="866"/>
      <c r="AD81" s="866"/>
      <c r="AE81" s="866"/>
      <c r="AF81" s="866"/>
      <c r="AG81" s="866"/>
      <c r="AH81" s="866"/>
      <c r="AI81" s="866"/>
      <c r="AJ81" s="866"/>
      <c r="AK81" s="866"/>
      <c r="AL81" s="866"/>
      <c r="AM81" s="866"/>
      <c r="AN81" s="866"/>
      <c r="AO81" s="866"/>
      <c r="AP81" s="866"/>
      <c r="AQ81" s="866"/>
      <c r="AR81" s="866"/>
      <c r="AS81" s="866"/>
      <c r="AT81" s="866"/>
      <c r="AU81" s="866"/>
      <c r="AV81" s="866"/>
      <c r="AW81" s="866"/>
      <c r="AX81" s="866"/>
      <c r="AY81" s="866"/>
      <c r="AZ81" s="908"/>
      <c r="BA81" s="908"/>
      <c r="BB81" s="908"/>
      <c r="BC81" s="908"/>
      <c r="BD81" s="909"/>
      <c r="BE81" s="321"/>
      <c r="BF81" s="321"/>
      <c r="BG81" s="321"/>
      <c r="BH81" s="321"/>
      <c r="BI81" s="321"/>
      <c r="BJ81" s="321"/>
      <c r="BK81" s="321"/>
      <c r="BL81" s="321"/>
      <c r="BM81" s="321"/>
      <c r="BN81" s="321"/>
      <c r="BO81" s="321"/>
      <c r="BP81" s="321"/>
      <c r="BQ81" s="318">
        <v>75</v>
      </c>
      <c r="BR81" s="323"/>
      <c r="BS81" s="899"/>
      <c r="BT81" s="900"/>
      <c r="BU81" s="900"/>
      <c r="BV81" s="900"/>
      <c r="BW81" s="900"/>
      <c r="BX81" s="900"/>
      <c r="BY81" s="900"/>
      <c r="BZ81" s="900"/>
      <c r="CA81" s="900"/>
      <c r="CB81" s="900"/>
      <c r="CC81" s="900"/>
      <c r="CD81" s="900"/>
      <c r="CE81" s="900"/>
      <c r="CF81" s="900"/>
      <c r="CG81" s="901"/>
      <c r="CH81" s="896"/>
      <c r="CI81" s="897"/>
      <c r="CJ81" s="897"/>
      <c r="CK81" s="897"/>
      <c r="CL81" s="898"/>
      <c r="CM81" s="896"/>
      <c r="CN81" s="897"/>
      <c r="CO81" s="897"/>
      <c r="CP81" s="897"/>
      <c r="CQ81" s="898"/>
      <c r="CR81" s="896"/>
      <c r="CS81" s="897"/>
      <c r="CT81" s="897"/>
      <c r="CU81" s="897"/>
      <c r="CV81" s="898"/>
      <c r="CW81" s="896"/>
      <c r="CX81" s="897"/>
      <c r="CY81" s="897"/>
      <c r="CZ81" s="897"/>
      <c r="DA81" s="898"/>
      <c r="DB81" s="896"/>
      <c r="DC81" s="897"/>
      <c r="DD81" s="897"/>
      <c r="DE81" s="897"/>
      <c r="DF81" s="898"/>
      <c r="DG81" s="896"/>
      <c r="DH81" s="897"/>
      <c r="DI81" s="897"/>
      <c r="DJ81" s="897"/>
      <c r="DK81" s="898"/>
      <c r="DL81" s="896"/>
      <c r="DM81" s="897"/>
      <c r="DN81" s="897"/>
      <c r="DO81" s="897"/>
      <c r="DP81" s="898"/>
      <c r="DQ81" s="896"/>
      <c r="DR81" s="897"/>
      <c r="DS81" s="897"/>
      <c r="DT81" s="897"/>
      <c r="DU81" s="898"/>
      <c r="DV81" s="893"/>
      <c r="DW81" s="894"/>
      <c r="DX81" s="894"/>
      <c r="DY81" s="894"/>
      <c r="DZ81" s="895"/>
      <c r="EA81" s="302"/>
    </row>
    <row r="82" spans="1:131" s="303" customFormat="1" ht="26.25" customHeight="1" x14ac:dyDescent="0.15">
      <c r="A82" s="317">
        <v>15</v>
      </c>
      <c r="B82" s="914"/>
      <c r="C82" s="915"/>
      <c r="D82" s="915"/>
      <c r="E82" s="915"/>
      <c r="F82" s="915"/>
      <c r="G82" s="915"/>
      <c r="H82" s="915"/>
      <c r="I82" s="915"/>
      <c r="J82" s="915"/>
      <c r="K82" s="915"/>
      <c r="L82" s="915"/>
      <c r="M82" s="915"/>
      <c r="N82" s="915"/>
      <c r="O82" s="915"/>
      <c r="P82" s="916"/>
      <c r="Q82" s="907"/>
      <c r="R82" s="866"/>
      <c r="S82" s="866"/>
      <c r="T82" s="866"/>
      <c r="U82" s="866"/>
      <c r="V82" s="866"/>
      <c r="W82" s="866"/>
      <c r="X82" s="866"/>
      <c r="Y82" s="866"/>
      <c r="Z82" s="866"/>
      <c r="AA82" s="866"/>
      <c r="AB82" s="866"/>
      <c r="AC82" s="866"/>
      <c r="AD82" s="866"/>
      <c r="AE82" s="866"/>
      <c r="AF82" s="866"/>
      <c r="AG82" s="866"/>
      <c r="AH82" s="866"/>
      <c r="AI82" s="866"/>
      <c r="AJ82" s="866"/>
      <c r="AK82" s="866"/>
      <c r="AL82" s="866"/>
      <c r="AM82" s="866"/>
      <c r="AN82" s="866"/>
      <c r="AO82" s="866"/>
      <c r="AP82" s="866"/>
      <c r="AQ82" s="866"/>
      <c r="AR82" s="866"/>
      <c r="AS82" s="866"/>
      <c r="AT82" s="866"/>
      <c r="AU82" s="866"/>
      <c r="AV82" s="866"/>
      <c r="AW82" s="866"/>
      <c r="AX82" s="866"/>
      <c r="AY82" s="866"/>
      <c r="AZ82" s="908"/>
      <c r="BA82" s="908"/>
      <c r="BB82" s="908"/>
      <c r="BC82" s="908"/>
      <c r="BD82" s="909"/>
      <c r="BE82" s="321"/>
      <c r="BF82" s="321"/>
      <c r="BG82" s="321"/>
      <c r="BH82" s="321"/>
      <c r="BI82" s="321"/>
      <c r="BJ82" s="321"/>
      <c r="BK82" s="321"/>
      <c r="BL82" s="321"/>
      <c r="BM82" s="321"/>
      <c r="BN82" s="321"/>
      <c r="BO82" s="321"/>
      <c r="BP82" s="321"/>
      <c r="BQ82" s="318">
        <v>76</v>
      </c>
      <c r="BR82" s="323"/>
      <c r="BS82" s="899"/>
      <c r="BT82" s="900"/>
      <c r="BU82" s="900"/>
      <c r="BV82" s="900"/>
      <c r="BW82" s="900"/>
      <c r="BX82" s="900"/>
      <c r="BY82" s="900"/>
      <c r="BZ82" s="900"/>
      <c r="CA82" s="900"/>
      <c r="CB82" s="900"/>
      <c r="CC82" s="900"/>
      <c r="CD82" s="900"/>
      <c r="CE82" s="900"/>
      <c r="CF82" s="900"/>
      <c r="CG82" s="901"/>
      <c r="CH82" s="896"/>
      <c r="CI82" s="897"/>
      <c r="CJ82" s="897"/>
      <c r="CK82" s="897"/>
      <c r="CL82" s="898"/>
      <c r="CM82" s="896"/>
      <c r="CN82" s="897"/>
      <c r="CO82" s="897"/>
      <c r="CP82" s="897"/>
      <c r="CQ82" s="898"/>
      <c r="CR82" s="896"/>
      <c r="CS82" s="897"/>
      <c r="CT82" s="897"/>
      <c r="CU82" s="897"/>
      <c r="CV82" s="898"/>
      <c r="CW82" s="896"/>
      <c r="CX82" s="897"/>
      <c r="CY82" s="897"/>
      <c r="CZ82" s="897"/>
      <c r="DA82" s="898"/>
      <c r="DB82" s="896"/>
      <c r="DC82" s="897"/>
      <c r="DD82" s="897"/>
      <c r="DE82" s="897"/>
      <c r="DF82" s="898"/>
      <c r="DG82" s="896"/>
      <c r="DH82" s="897"/>
      <c r="DI82" s="897"/>
      <c r="DJ82" s="897"/>
      <c r="DK82" s="898"/>
      <c r="DL82" s="896"/>
      <c r="DM82" s="897"/>
      <c r="DN82" s="897"/>
      <c r="DO82" s="897"/>
      <c r="DP82" s="898"/>
      <c r="DQ82" s="896"/>
      <c r="DR82" s="897"/>
      <c r="DS82" s="897"/>
      <c r="DT82" s="897"/>
      <c r="DU82" s="898"/>
      <c r="DV82" s="893"/>
      <c r="DW82" s="894"/>
      <c r="DX82" s="894"/>
      <c r="DY82" s="894"/>
      <c r="DZ82" s="895"/>
      <c r="EA82" s="302"/>
    </row>
    <row r="83" spans="1:131" s="303" customFormat="1" ht="26.25" customHeight="1" x14ac:dyDescent="0.15">
      <c r="A83" s="317">
        <v>16</v>
      </c>
      <c r="B83" s="914"/>
      <c r="C83" s="915"/>
      <c r="D83" s="915"/>
      <c r="E83" s="915"/>
      <c r="F83" s="915"/>
      <c r="G83" s="915"/>
      <c r="H83" s="915"/>
      <c r="I83" s="915"/>
      <c r="J83" s="915"/>
      <c r="K83" s="915"/>
      <c r="L83" s="915"/>
      <c r="M83" s="915"/>
      <c r="N83" s="915"/>
      <c r="O83" s="915"/>
      <c r="P83" s="916"/>
      <c r="Q83" s="907"/>
      <c r="R83" s="866"/>
      <c r="S83" s="866"/>
      <c r="T83" s="866"/>
      <c r="U83" s="866"/>
      <c r="V83" s="866"/>
      <c r="W83" s="866"/>
      <c r="X83" s="866"/>
      <c r="Y83" s="866"/>
      <c r="Z83" s="866"/>
      <c r="AA83" s="866"/>
      <c r="AB83" s="866"/>
      <c r="AC83" s="866"/>
      <c r="AD83" s="866"/>
      <c r="AE83" s="866"/>
      <c r="AF83" s="866"/>
      <c r="AG83" s="866"/>
      <c r="AH83" s="866"/>
      <c r="AI83" s="866"/>
      <c r="AJ83" s="866"/>
      <c r="AK83" s="866"/>
      <c r="AL83" s="866"/>
      <c r="AM83" s="866"/>
      <c r="AN83" s="866"/>
      <c r="AO83" s="866"/>
      <c r="AP83" s="866"/>
      <c r="AQ83" s="866"/>
      <c r="AR83" s="866"/>
      <c r="AS83" s="866"/>
      <c r="AT83" s="866"/>
      <c r="AU83" s="866"/>
      <c r="AV83" s="866"/>
      <c r="AW83" s="866"/>
      <c r="AX83" s="866"/>
      <c r="AY83" s="866"/>
      <c r="AZ83" s="908"/>
      <c r="BA83" s="908"/>
      <c r="BB83" s="908"/>
      <c r="BC83" s="908"/>
      <c r="BD83" s="909"/>
      <c r="BE83" s="321"/>
      <c r="BF83" s="321"/>
      <c r="BG83" s="321"/>
      <c r="BH83" s="321"/>
      <c r="BI83" s="321"/>
      <c r="BJ83" s="321"/>
      <c r="BK83" s="321"/>
      <c r="BL83" s="321"/>
      <c r="BM83" s="321"/>
      <c r="BN83" s="321"/>
      <c r="BO83" s="321"/>
      <c r="BP83" s="321"/>
      <c r="BQ83" s="318">
        <v>77</v>
      </c>
      <c r="BR83" s="323"/>
      <c r="BS83" s="899"/>
      <c r="BT83" s="900"/>
      <c r="BU83" s="900"/>
      <c r="BV83" s="900"/>
      <c r="BW83" s="900"/>
      <c r="BX83" s="900"/>
      <c r="BY83" s="900"/>
      <c r="BZ83" s="900"/>
      <c r="CA83" s="900"/>
      <c r="CB83" s="900"/>
      <c r="CC83" s="900"/>
      <c r="CD83" s="900"/>
      <c r="CE83" s="900"/>
      <c r="CF83" s="900"/>
      <c r="CG83" s="901"/>
      <c r="CH83" s="896"/>
      <c r="CI83" s="897"/>
      <c r="CJ83" s="897"/>
      <c r="CK83" s="897"/>
      <c r="CL83" s="898"/>
      <c r="CM83" s="896"/>
      <c r="CN83" s="897"/>
      <c r="CO83" s="897"/>
      <c r="CP83" s="897"/>
      <c r="CQ83" s="898"/>
      <c r="CR83" s="896"/>
      <c r="CS83" s="897"/>
      <c r="CT83" s="897"/>
      <c r="CU83" s="897"/>
      <c r="CV83" s="898"/>
      <c r="CW83" s="896"/>
      <c r="CX83" s="897"/>
      <c r="CY83" s="897"/>
      <c r="CZ83" s="897"/>
      <c r="DA83" s="898"/>
      <c r="DB83" s="896"/>
      <c r="DC83" s="897"/>
      <c r="DD83" s="897"/>
      <c r="DE83" s="897"/>
      <c r="DF83" s="898"/>
      <c r="DG83" s="896"/>
      <c r="DH83" s="897"/>
      <c r="DI83" s="897"/>
      <c r="DJ83" s="897"/>
      <c r="DK83" s="898"/>
      <c r="DL83" s="896"/>
      <c r="DM83" s="897"/>
      <c r="DN83" s="897"/>
      <c r="DO83" s="897"/>
      <c r="DP83" s="898"/>
      <c r="DQ83" s="896"/>
      <c r="DR83" s="897"/>
      <c r="DS83" s="897"/>
      <c r="DT83" s="897"/>
      <c r="DU83" s="898"/>
      <c r="DV83" s="893"/>
      <c r="DW83" s="894"/>
      <c r="DX83" s="894"/>
      <c r="DY83" s="894"/>
      <c r="DZ83" s="895"/>
      <c r="EA83" s="302"/>
    </row>
    <row r="84" spans="1:131" s="303" customFormat="1" ht="26.25" customHeight="1" x14ac:dyDescent="0.15">
      <c r="A84" s="317">
        <v>17</v>
      </c>
      <c r="B84" s="914"/>
      <c r="C84" s="915"/>
      <c r="D84" s="915"/>
      <c r="E84" s="915"/>
      <c r="F84" s="915"/>
      <c r="G84" s="915"/>
      <c r="H84" s="915"/>
      <c r="I84" s="915"/>
      <c r="J84" s="915"/>
      <c r="K84" s="915"/>
      <c r="L84" s="915"/>
      <c r="M84" s="915"/>
      <c r="N84" s="915"/>
      <c r="O84" s="915"/>
      <c r="P84" s="916"/>
      <c r="Q84" s="907"/>
      <c r="R84" s="866"/>
      <c r="S84" s="866"/>
      <c r="T84" s="866"/>
      <c r="U84" s="866"/>
      <c r="V84" s="866"/>
      <c r="W84" s="866"/>
      <c r="X84" s="866"/>
      <c r="Y84" s="866"/>
      <c r="Z84" s="866"/>
      <c r="AA84" s="866"/>
      <c r="AB84" s="866"/>
      <c r="AC84" s="866"/>
      <c r="AD84" s="866"/>
      <c r="AE84" s="866"/>
      <c r="AF84" s="866"/>
      <c r="AG84" s="866"/>
      <c r="AH84" s="866"/>
      <c r="AI84" s="866"/>
      <c r="AJ84" s="866"/>
      <c r="AK84" s="866"/>
      <c r="AL84" s="866"/>
      <c r="AM84" s="866"/>
      <c r="AN84" s="866"/>
      <c r="AO84" s="866"/>
      <c r="AP84" s="866"/>
      <c r="AQ84" s="866"/>
      <c r="AR84" s="866"/>
      <c r="AS84" s="866"/>
      <c r="AT84" s="866"/>
      <c r="AU84" s="866"/>
      <c r="AV84" s="866"/>
      <c r="AW84" s="866"/>
      <c r="AX84" s="866"/>
      <c r="AY84" s="866"/>
      <c r="AZ84" s="908"/>
      <c r="BA84" s="908"/>
      <c r="BB84" s="908"/>
      <c r="BC84" s="908"/>
      <c r="BD84" s="909"/>
      <c r="BE84" s="321"/>
      <c r="BF84" s="321"/>
      <c r="BG84" s="321"/>
      <c r="BH84" s="321"/>
      <c r="BI84" s="321"/>
      <c r="BJ84" s="321"/>
      <c r="BK84" s="321"/>
      <c r="BL84" s="321"/>
      <c r="BM84" s="321"/>
      <c r="BN84" s="321"/>
      <c r="BO84" s="321"/>
      <c r="BP84" s="321"/>
      <c r="BQ84" s="318">
        <v>78</v>
      </c>
      <c r="BR84" s="323"/>
      <c r="BS84" s="899"/>
      <c r="BT84" s="900"/>
      <c r="BU84" s="900"/>
      <c r="BV84" s="900"/>
      <c r="BW84" s="900"/>
      <c r="BX84" s="900"/>
      <c r="BY84" s="900"/>
      <c r="BZ84" s="900"/>
      <c r="CA84" s="900"/>
      <c r="CB84" s="900"/>
      <c r="CC84" s="900"/>
      <c r="CD84" s="900"/>
      <c r="CE84" s="900"/>
      <c r="CF84" s="900"/>
      <c r="CG84" s="901"/>
      <c r="CH84" s="896"/>
      <c r="CI84" s="897"/>
      <c r="CJ84" s="897"/>
      <c r="CK84" s="897"/>
      <c r="CL84" s="898"/>
      <c r="CM84" s="896"/>
      <c r="CN84" s="897"/>
      <c r="CO84" s="897"/>
      <c r="CP84" s="897"/>
      <c r="CQ84" s="898"/>
      <c r="CR84" s="896"/>
      <c r="CS84" s="897"/>
      <c r="CT84" s="897"/>
      <c r="CU84" s="897"/>
      <c r="CV84" s="898"/>
      <c r="CW84" s="896"/>
      <c r="CX84" s="897"/>
      <c r="CY84" s="897"/>
      <c r="CZ84" s="897"/>
      <c r="DA84" s="898"/>
      <c r="DB84" s="896"/>
      <c r="DC84" s="897"/>
      <c r="DD84" s="897"/>
      <c r="DE84" s="897"/>
      <c r="DF84" s="898"/>
      <c r="DG84" s="896"/>
      <c r="DH84" s="897"/>
      <c r="DI84" s="897"/>
      <c r="DJ84" s="897"/>
      <c r="DK84" s="898"/>
      <c r="DL84" s="896"/>
      <c r="DM84" s="897"/>
      <c r="DN84" s="897"/>
      <c r="DO84" s="897"/>
      <c r="DP84" s="898"/>
      <c r="DQ84" s="896"/>
      <c r="DR84" s="897"/>
      <c r="DS84" s="897"/>
      <c r="DT84" s="897"/>
      <c r="DU84" s="898"/>
      <c r="DV84" s="893"/>
      <c r="DW84" s="894"/>
      <c r="DX84" s="894"/>
      <c r="DY84" s="894"/>
      <c r="DZ84" s="895"/>
      <c r="EA84" s="302"/>
    </row>
    <row r="85" spans="1:131" s="303" customFormat="1" ht="26.25" customHeight="1" x14ac:dyDescent="0.15">
      <c r="A85" s="317">
        <v>18</v>
      </c>
      <c r="B85" s="914"/>
      <c r="C85" s="915"/>
      <c r="D85" s="915"/>
      <c r="E85" s="915"/>
      <c r="F85" s="915"/>
      <c r="G85" s="915"/>
      <c r="H85" s="915"/>
      <c r="I85" s="915"/>
      <c r="J85" s="915"/>
      <c r="K85" s="915"/>
      <c r="L85" s="915"/>
      <c r="M85" s="915"/>
      <c r="N85" s="915"/>
      <c r="O85" s="915"/>
      <c r="P85" s="916"/>
      <c r="Q85" s="907"/>
      <c r="R85" s="866"/>
      <c r="S85" s="866"/>
      <c r="T85" s="866"/>
      <c r="U85" s="866"/>
      <c r="V85" s="866"/>
      <c r="W85" s="866"/>
      <c r="X85" s="866"/>
      <c r="Y85" s="866"/>
      <c r="Z85" s="866"/>
      <c r="AA85" s="866"/>
      <c r="AB85" s="866"/>
      <c r="AC85" s="866"/>
      <c r="AD85" s="866"/>
      <c r="AE85" s="866"/>
      <c r="AF85" s="866"/>
      <c r="AG85" s="866"/>
      <c r="AH85" s="866"/>
      <c r="AI85" s="866"/>
      <c r="AJ85" s="866"/>
      <c r="AK85" s="866"/>
      <c r="AL85" s="866"/>
      <c r="AM85" s="866"/>
      <c r="AN85" s="866"/>
      <c r="AO85" s="866"/>
      <c r="AP85" s="866"/>
      <c r="AQ85" s="866"/>
      <c r="AR85" s="866"/>
      <c r="AS85" s="866"/>
      <c r="AT85" s="866"/>
      <c r="AU85" s="866"/>
      <c r="AV85" s="866"/>
      <c r="AW85" s="866"/>
      <c r="AX85" s="866"/>
      <c r="AY85" s="866"/>
      <c r="AZ85" s="908"/>
      <c r="BA85" s="908"/>
      <c r="BB85" s="908"/>
      <c r="BC85" s="908"/>
      <c r="BD85" s="909"/>
      <c r="BE85" s="321"/>
      <c r="BF85" s="321"/>
      <c r="BG85" s="321"/>
      <c r="BH85" s="321"/>
      <c r="BI85" s="321"/>
      <c r="BJ85" s="321"/>
      <c r="BK85" s="321"/>
      <c r="BL85" s="321"/>
      <c r="BM85" s="321"/>
      <c r="BN85" s="321"/>
      <c r="BO85" s="321"/>
      <c r="BP85" s="321"/>
      <c r="BQ85" s="318">
        <v>79</v>
      </c>
      <c r="BR85" s="323"/>
      <c r="BS85" s="899"/>
      <c r="BT85" s="900"/>
      <c r="BU85" s="900"/>
      <c r="BV85" s="900"/>
      <c r="BW85" s="900"/>
      <c r="BX85" s="900"/>
      <c r="BY85" s="900"/>
      <c r="BZ85" s="900"/>
      <c r="CA85" s="900"/>
      <c r="CB85" s="900"/>
      <c r="CC85" s="900"/>
      <c r="CD85" s="900"/>
      <c r="CE85" s="900"/>
      <c r="CF85" s="900"/>
      <c r="CG85" s="901"/>
      <c r="CH85" s="896"/>
      <c r="CI85" s="897"/>
      <c r="CJ85" s="897"/>
      <c r="CK85" s="897"/>
      <c r="CL85" s="898"/>
      <c r="CM85" s="896"/>
      <c r="CN85" s="897"/>
      <c r="CO85" s="897"/>
      <c r="CP85" s="897"/>
      <c r="CQ85" s="898"/>
      <c r="CR85" s="896"/>
      <c r="CS85" s="897"/>
      <c r="CT85" s="897"/>
      <c r="CU85" s="897"/>
      <c r="CV85" s="898"/>
      <c r="CW85" s="896"/>
      <c r="CX85" s="897"/>
      <c r="CY85" s="897"/>
      <c r="CZ85" s="897"/>
      <c r="DA85" s="898"/>
      <c r="DB85" s="896"/>
      <c r="DC85" s="897"/>
      <c r="DD85" s="897"/>
      <c r="DE85" s="897"/>
      <c r="DF85" s="898"/>
      <c r="DG85" s="896"/>
      <c r="DH85" s="897"/>
      <c r="DI85" s="897"/>
      <c r="DJ85" s="897"/>
      <c r="DK85" s="898"/>
      <c r="DL85" s="896"/>
      <c r="DM85" s="897"/>
      <c r="DN85" s="897"/>
      <c r="DO85" s="897"/>
      <c r="DP85" s="898"/>
      <c r="DQ85" s="896"/>
      <c r="DR85" s="897"/>
      <c r="DS85" s="897"/>
      <c r="DT85" s="897"/>
      <c r="DU85" s="898"/>
      <c r="DV85" s="893"/>
      <c r="DW85" s="894"/>
      <c r="DX85" s="894"/>
      <c r="DY85" s="894"/>
      <c r="DZ85" s="895"/>
      <c r="EA85" s="302"/>
    </row>
    <row r="86" spans="1:131" s="303" customFormat="1" ht="26.25" customHeight="1" x14ac:dyDescent="0.15">
      <c r="A86" s="317">
        <v>19</v>
      </c>
      <c r="B86" s="914"/>
      <c r="C86" s="915"/>
      <c r="D86" s="915"/>
      <c r="E86" s="915"/>
      <c r="F86" s="915"/>
      <c r="G86" s="915"/>
      <c r="H86" s="915"/>
      <c r="I86" s="915"/>
      <c r="J86" s="915"/>
      <c r="K86" s="915"/>
      <c r="L86" s="915"/>
      <c r="M86" s="915"/>
      <c r="N86" s="915"/>
      <c r="O86" s="915"/>
      <c r="P86" s="916"/>
      <c r="Q86" s="907"/>
      <c r="R86" s="866"/>
      <c r="S86" s="866"/>
      <c r="T86" s="866"/>
      <c r="U86" s="866"/>
      <c r="V86" s="866"/>
      <c r="W86" s="866"/>
      <c r="X86" s="866"/>
      <c r="Y86" s="866"/>
      <c r="Z86" s="866"/>
      <c r="AA86" s="866"/>
      <c r="AB86" s="866"/>
      <c r="AC86" s="866"/>
      <c r="AD86" s="866"/>
      <c r="AE86" s="866"/>
      <c r="AF86" s="866"/>
      <c r="AG86" s="866"/>
      <c r="AH86" s="866"/>
      <c r="AI86" s="866"/>
      <c r="AJ86" s="866"/>
      <c r="AK86" s="866"/>
      <c r="AL86" s="866"/>
      <c r="AM86" s="866"/>
      <c r="AN86" s="866"/>
      <c r="AO86" s="866"/>
      <c r="AP86" s="866"/>
      <c r="AQ86" s="866"/>
      <c r="AR86" s="866"/>
      <c r="AS86" s="866"/>
      <c r="AT86" s="866"/>
      <c r="AU86" s="866"/>
      <c r="AV86" s="866"/>
      <c r="AW86" s="866"/>
      <c r="AX86" s="866"/>
      <c r="AY86" s="866"/>
      <c r="AZ86" s="908"/>
      <c r="BA86" s="908"/>
      <c r="BB86" s="908"/>
      <c r="BC86" s="908"/>
      <c r="BD86" s="909"/>
      <c r="BE86" s="321"/>
      <c r="BF86" s="321"/>
      <c r="BG86" s="321"/>
      <c r="BH86" s="321"/>
      <c r="BI86" s="321"/>
      <c r="BJ86" s="321"/>
      <c r="BK86" s="321"/>
      <c r="BL86" s="321"/>
      <c r="BM86" s="321"/>
      <c r="BN86" s="321"/>
      <c r="BO86" s="321"/>
      <c r="BP86" s="321"/>
      <c r="BQ86" s="318">
        <v>80</v>
      </c>
      <c r="BR86" s="323"/>
      <c r="BS86" s="899"/>
      <c r="BT86" s="900"/>
      <c r="BU86" s="900"/>
      <c r="BV86" s="900"/>
      <c r="BW86" s="900"/>
      <c r="BX86" s="900"/>
      <c r="BY86" s="900"/>
      <c r="BZ86" s="900"/>
      <c r="CA86" s="900"/>
      <c r="CB86" s="900"/>
      <c r="CC86" s="900"/>
      <c r="CD86" s="900"/>
      <c r="CE86" s="900"/>
      <c r="CF86" s="900"/>
      <c r="CG86" s="901"/>
      <c r="CH86" s="896"/>
      <c r="CI86" s="897"/>
      <c r="CJ86" s="897"/>
      <c r="CK86" s="897"/>
      <c r="CL86" s="898"/>
      <c r="CM86" s="896"/>
      <c r="CN86" s="897"/>
      <c r="CO86" s="897"/>
      <c r="CP86" s="897"/>
      <c r="CQ86" s="898"/>
      <c r="CR86" s="896"/>
      <c r="CS86" s="897"/>
      <c r="CT86" s="897"/>
      <c r="CU86" s="897"/>
      <c r="CV86" s="898"/>
      <c r="CW86" s="896"/>
      <c r="CX86" s="897"/>
      <c r="CY86" s="897"/>
      <c r="CZ86" s="897"/>
      <c r="DA86" s="898"/>
      <c r="DB86" s="896"/>
      <c r="DC86" s="897"/>
      <c r="DD86" s="897"/>
      <c r="DE86" s="897"/>
      <c r="DF86" s="898"/>
      <c r="DG86" s="896"/>
      <c r="DH86" s="897"/>
      <c r="DI86" s="897"/>
      <c r="DJ86" s="897"/>
      <c r="DK86" s="898"/>
      <c r="DL86" s="896"/>
      <c r="DM86" s="897"/>
      <c r="DN86" s="897"/>
      <c r="DO86" s="897"/>
      <c r="DP86" s="898"/>
      <c r="DQ86" s="896"/>
      <c r="DR86" s="897"/>
      <c r="DS86" s="897"/>
      <c r="DT86" s="897"/>
      <c r="DU86" s="898"/>
      <c r="DV86" s="893"/>
      <c r="DW86" s="894"/>
      <c r="DX86" s="894"/>
      <c r="DY86" s="894"/>
      <c r="DZ86" s="895"/>
      <c r="EA86" s="302"/>
    </row>
    <row r="87" spans="1:131" s="303" customFormat="1" ht="26.25" customHeight="1" x14ac:dyDescent="0.15">
      <c r="A87" s="324">
        <v>20</v>
      </c>
      <c r="B87" s="917"/>
      <c r="C87" s="918"/>
      <c r="D87" s="918"/>
      <c r="E87" s="918"/>
      <c r="F87" s="918"/>
      <c r="G87" s="918"/>
      <c r="H87" s="918"/>
      <c r="I87" s="918"/>
      <c r="J87" s="918"/>
      <c r="K87" s="918"/>
      <c r="L87" s="918"/>
      <c r="M87" s="918"/>
      <c r="N87" s="918"/>
      <c r="O87" s="918"/>
      <c r="P87" s="919"/>
      <c r="Q87" s="920"/>
      <c r="R87" s="921"/>
      <c r="S87" s="921"/>
      <c r="T87" s="921"/>
      <c r="U87" s="921"/>
      <c r="V87" s="921"/>
      <c r="W87" s="921"/>
      <c r="X87" s="921"/>
      <c r="Y87" s="921"/>
      <c r="Z87" s="921"/>
      <c r="AA87" s="921"/>
      <c r="AB87" s="921"/>
      <c r="AC87" s="921"/>
      <c r="AD87" s="921"/>
      <c r="AE87" s="921"/>
      <c r="AF87" s="921"/>
      <c r="AG87" s="921"/>
      <c r="AH87" s="921"/>
      <c r="AI87" s="921"/>
      <c r="AJ87" s="921"/>
      <c r="AK87" s="921"/>
      <c r="AL87" s="921"/>
      <c r="AM87" s="921"/>
      <c r="AN87" s="921"/>
      <c r="AO87" s="921"/>
      <c r="AP87" s="921"/>
      <c r="AQ87" s="921"/>
      <c r="AR87" s="921"/>
      <c r="AS87" s="921"/>
      <c r="AT87" s="921"/>
      <c r="AU87" s="921"/>
      <c r="AV87" s="921"/>
      <c r="AW87" s="921"/>
      <c r="AX87" s="921"/>
      <c r="AY87" s="921"/>
      <c r="AZ87" s="922"/>
      <c r="BA87" s="922"/>
      <c r="BB87" s="922"/>
      <c r="BC87" s="922"/>
      <c r="BD87" s="923"/>
      <c r="BE87" s="321"/>
      <c r="BF87" s="321"/>
      <c r="BG87" s="321"/>
      <c r="BH87" s="321"/>
      <c r="BI87" s="321"/>
      <c r="BJ87" s="321"/>
      <c r="BK87" s="321"/>
      <c r="BL87" s="321"/>
      <c r="BM87" s="321"/>
      <c r="BN87" s="321"/>
      <c r="BO87" s="321"/>
      <c r="BP87" s="321"/>
      <c r="BQ87" s="318">
        <v>81</v>
      </c>
      <c r="BR87" s="323"/>
      <c r="BS87" s="899"/>
      <c r="BT87" s="900"/>
      <c r="BU87" s="900"/>
      <c r="BV87" s="900"/>
      <c r="BW87" s="900"/>
      <c r="BX87" s="900"/>
      <c r="BY87" s="900"/>
      <c r="BZ87" s="900"/>
      <c r="CA87" s="900"/>
      <c r="CB87" s="900"/>
      <c r="CC87" s="900"/>
      <c r="CD87" s="900"/>
      <c r="CE87" s="900"/>
      <c r="CF87" s="900"/>
      <c r="CG87" s="901"/>
      <c r="CH87" s="896"/>
      <c r="CI87" s="897"/>
      <c r="CJ87" s="897"/>
      <c r="CK87" s="897"/>
      <c r="CL87" s="898"/>
      <c r="CM87" s="896"/>
      <c r="CN87" s="897"/>
      <c r="CO87" s="897"/>
      <c r="CP87" s="897"/>
      <c r="CQ87" s="898"/>
      <c r="CR87" s="896"/>
      <c r="CS87" s="897"/>
      <c r="CT87" s="897"/>
      <c r="CU87" s="897"/>
      <c r="CV87" s="898"/>
      <c r="CW87" s="896"/>
      <c r="CX87" s="897"/>
      <c r="CY87" s="897"/>
      <c r="CZ87" s="897"/>
      <c r="DA87" s="898"/>
      <c r="DB87" s="896"/>
      <c r="DC87" s="897"/>
      <c r="DD87" s="897"/>
      <c r="DE87" s="897"/>
      <c r="DF87" s="898"/>
      <c r="DG87" s="896"/>
      <c r="DH87" s="897"/>
      <c r="DI87" s="897"/>
      <c r="DJ87" s="897"/>
      <c r="DK87" s="898"/>
      <c r="DL87" s="896"/>
      <c r="DM87" s="897"/>
      <c r="DN87" s="897"/>
      <c r="DO87" s="897"/>
      <c r="DP87" s="898"/>
      <c r="DQ87" s="896"/>
      <c r="DR87" s="897"/>
      <c r="DS87" s="897"/>
      <c r="DT87" s="897"/>
      <c r="DU87" s="898"/>
      <c r="DV87" s="893"/>
      <c r="DW87" s="894"/>
      <c r="DX87" s="894"/>
      <c r="DY87" s="894"/>
      <c r="DZ87" s="895"/>
      <c r="EA87" s="302"/>
    </row>
    <row r="88" spans="1:131" s="303" customFormat="1" ht="26.25" customHeight="1" thickBot="1" x14ac:dyDescent="0.2">
      <c r="A88" s="320" t="s">
        <v>363</v>
      </c>
      <c r="B88" s="824" t="s">
        <v>397</v>
      </c>
      <c r="C88" s="825"/>
      <c r="D88" s="825"/>
      <c r="E88" s="825"/>
      <c r="F88" s="825"/>
      <c r="G88" s="825"/>
      <c r="H88" s="825"/>
      <c r="I88" s="825"/>
      <c r="J88" s="825"/>
      <c r="K88" s="825"/>
      <c r="L88" s="825"/>
      <c r="M88" s="825"/>
      <c r="N88" s="825"/>
      <c r="O88" s="825"/>
      <c r="P88" s="826"/>
      <c r="Q88" s="874"/>
      <c r="R88" s="875"/>
      <c r="S88" s="875"/>
      <c r="T88" s="875"/>
      <c r="U88" s="875"/>
      <c r="V88" s="875"/>
      <c r="W88" s="875"/>
      <c r="X88" s="875"/>
      <c r="Y88" s="875"/>
      <c r="Z88" s="875"/>
      <c r="AA88" s="875"/>
      <c r="AB88" s="875"/>
      <c r="AC88" s="875"/>
      <c r="AD88" s="875"/>
      <c r="AE88" s="875"/>
      <c r="AF88" s="878">
        <v>10578</v>
      </c>
      <c r="AG88" s="878"/>
      <c r="AH88" s="878"/>
      <c r="AI88" s="878"/>
      <c r="AJ88" s="878"/>
      <c r="AK88" s="875"/>
      <c r="AL88" s="875"/>
      <c r="AM88" s="875"/>
      <c r="AN88" s="875"/>
      <c r="AO88" s="875"/>
      <c r="AP88" s="878">
        <v>4348</v>
      </c>
      <c r="AQ88" s="878"/>
      <c r="AR88" s="878"/>
      <c r="AS88" s="878"/>
      <c r="AT88" s="878"/>
      <c r="AU88" s="878">
        <v>0</v>
      </c>
      <c r="AV88" s="878"/>
      <c r="AW88" s="878"/>
      <c r="AX88" s="878"/>
      <c r="AY88" s="878"/>
      <c r="AZ88" s="883"/>
      <c r="BA88" s="883"/>
      <c r="BB88" s="883"/>
      <c r="BC88" s="883"/>
      <c r="BD88" s="884"/>
      <c r="BE88" s="321"/>
      <c r="BF88" s="321"/>
      <c r="BG88" s="321"/>
      <c r="BH88" s="321"/>
      <c r="BI88" s="321"/>
      <c r="BJ88" s="321"/>
      <c r="BK88" s="321"/>
      <c r="BL88" s="321"/>
      <c r="BM88" s="321"/>
      <c r="BN88" s="321"/>
      <c r="BO88" s="321"/>
      <c r="BP88" s="321"/>
      <c r="BQ88" s="318">
        <v>82</v>
      </c>
      <c r="BR88" s="323"/>
      <c r="BS88" s="899"/>
      <c r="BT88" s="900"/>
      <c r="BU88" s="900"/>
      <c r="BV88" s="900"/>
      <c r="BW88" s="900"/>
      <c r="BX88" s="900"/>
      <c r="BY88" s="900"/>
      <c r="BZ88" s="900"/>
      <c r="CA88" s="900"/>
      <c r="CB88" s="900"/>
      <c r="CC88" s="900"/>
      <c r="CD88" s="900"/>
      <c r="CE88" s="900"/>
      <c r="CF88" s="900"/>
      <c r="CG88" s="901"/>
      <c r="CH88" s="896"/>
      <c r="CI88" s="897"/>
      <c r="CJ88" s="897"/>
      <c r="CK88" s="897"/>
      <c r="CL88" s="898"/>
      <c r="CM88" s="896"/>
      <c r="CN88" s="897"/>
      <c r="CO88" s="897"/>
      <c r="CP88" s="897"/>
      <c r="CQ88" s="898"/>
      <c r="CR88" s="896"/>
      <c r="CS88" s="897"/>
      <c r="CT88" s="897"/>
      <c r="CU88" s="897"/>
      <c r="CV88" s="898"/>
      <c r="CW88" s="896"/>
      <c r="CX88" s="897"/>
      <c r="CY88" s="897"/>
      <c r="CZ88" s="897"/>
      <c r="DA88" s="898"/>
      <c r="DB88" s="896"/>
      <c r="DC88" s="897"/>
      <c r="DD88" s="897"/>
      <c r="DE88" s="897"/>
      <c r="DF88" s="898"/>
      <c r="DG88" s="896"/>
      <c r="DH88" s="897"/>
      <c r="DI88" s="897"/>
      <c r="DJ88" s="897"/>
      <c r="DK88" s="898"/>
      <c r="DL88" s="896"/>
      <c r="DM88" s="897"/>
      <c r="DN88" s="897"/>
      <c r="DO88" s="897"/>
      <c r="DP88" s="898"/>
      <c r="DQ88" s="896"/>
      <c r="DR88" s="897"/>
      <c r="DS88" s="897"/>
      <c r="DT88" s="897"/>
      <c r="DU88" s="898"/>
      <c r="DV88" s="893"/>
      <c r="DW88" s="894"/>
      <c r="DX88" s="894"/>
      <c r="DY88" s="894"/>
      <c r="DZ88" s="895"/>
      <c r="EA88" s="302"/>
    </row>
    <row r="89" spans="1:131" s="303" customFormat="1" ht="26.25" hidden="1" customHeight="1" x14ac:dyDescent="0.15">
      <c r="A89" s="325"/>
      <c r="B89" s="326"/>
      <c r="C89" s="326"/>
      <c r="D89" s="326"/>
      <c r="E89" s="326"/>
      <c r="F89" s="326"/>
      <c r="G89" s="326"/>
      <c r="H89" s="326"/>
      <c r="I89" s="326"/>
      <c r="J89" s="326"/>
      <c r="K89" s="326"/>
      <c r="L89" s="326"/>
      <c r="M89" s="326"/>
      <c r="N89" s="326"/>
      <c r="O89" s="326"/>
      <c r="P89" s="326"/>
      <c r="Q89" s="327"/>
      <c r="R89" s="327"/>
      <c r="S89" s="327"/>
      <c r="T89" s="327"/>
      <c r="U89" s="327"/>
      <c r="V89" s="327"/>
      <c r="W89" s="327"/>
      <c r="X89" s="327"/>
      <c r="Y89" s="327"/>
      <c r="Z89" s="327"/>
      <c r="AA89" s="327"/>
      <c r="AB89" s="327"/>
      <c r="AC89" s="327"/>
      <c r="AD89" s="327"/>
      <c r="AE89" s="327"/>
      <c r="AF89" s="327"/>
      <c r="AG89" s="327"/>
      <c r="AH89" s="327"/>
      <c r="AI89" s="327"/>
      <c r="AJ89" s="327"/>
      <c r="AK89" s="327"/>
      <c r="AL89" s="327"/>
      <c r="AM89" s="327"/>
      <c r="AN89" s="327"/>
      <c r="AO89" s="327"/>
      <c r="AP89" s="327"/>
      <c r="AQ89" s="327"/>
      <c r="AR89" s="327"/>
      <c r="AS89" s="327"/>
      <c r="AT89" s="327"/>
      <c r="AU89" s="327"/>
      <c r="AV89" s="327"/>
      <c r="AW89" s="327"/>
      <c r="AX89" s="327"/>
      <c r="AY89" s="327"/>
      <c r="AZ89" s="328"/>
      <c r="BA89" s="328"/>
      <c r="BB89" s="328"/>
      <c r="BC89" s="328"/>
      <c r="BD89" s="328"/>
      <c r="BE89" s="321"/>
      <c r="BF89" s="321"/>
      <c r="BG89" s="321"/>
      <c r="BH89" s="321"/>
      <c r="BI89" s="321"/>
      <c r="BJ89" s="321"/>
      <c r="BK89" s="321"/>
      <c r="BL89" s="321"/>
      <c r="BM89" s="321"/>
      <c r="BN89" s="321"/>
      <c r="BO89" s="321"/>
      <c r="BP89" s="321"/>
      <c r="BQ89" s="318">
        <v>83</v>
      </c>
      <c r="BR89" s="323"/>
      <c r="BS89" s="899"/>
      <c r="BT89" s="900"/>
      <c r="BU89" s="900"/>
      <c r="BV89" s="900"/>
      <c r="BW89" s="900"/>
      <c r="BX89" s="900"/>
      <c r="BY89" s="900"/>
      <c r="BZ89" s="900"/>
      <c r="CA89" s="900"/>
      <c r="CB89" s="900"/>
      <c r="CC89" s="900"/>
      <c r="CD89" s="900"/>
      <c r="CE89" s="900"/>
      <c r="CF89" s="900"/>
      <c r="CG89" s="901"/>
      <c r="CH89" s="896"/>
      <c r="CI89" s="897"/>
      <c r="CJ89" s="897"/>
      <c r="CK89" s="897"/>
      <c r="CL89" s="898"/>
      <c r="CM89" s="896"/>
      <c r="CN89" s="897"/>
      <c r="CO89" s="897"/>
      <c r="CP89" s="897"/>
      <c r="CQ89" s="898"/>
      <c r="CR89" s="896"/>
      <c r="CS89" s="897"/>
      <c r="CT89" s="897"/>
      <c r="CU89" s="897"/>
      <c r="CV89" s="898"/>
      <c r="CW89" s="896"/>
      <c r="CX89" s="897"/>
      <c r="CY89" s="897"/>
      <c r="CZ89" s="897"/>
      <c r="DA89" s="898"/>
      <c r="DB89" s="896"/>
      <c r="DC89" s="897"/>
      <c r="DD89" s="897"/>
      <c r="DE89" s="897"/>
      <c r="DF89" s="898"/>
      <c r="DG89" s="896"/>
      <c r="DH89" s="897"/>
      <c r="DI89" s="897"/>
      <c r="DJ89" s="897"/>
      <c r="DK89" s="898"/>
      <c r="DL89" s="896"/>
      <c r="DM89" s="897"/>
      <c r="DN89" s="897"/>
      <c r="DO89" s="897"/>
      <c r="DP89" s="898"/>
      <c r="DQ89" s="896"/>
      <c r="DR89" s="897"/>
      <c r="DS89" s="897"/>
      <c r="DT89" s="897"/>
      <c r="DU89" s="898"/>
      <c r="DV89" s="893"/>
      <c r="DW89" s="894"/>
      <c r="DX89" s="894"/>
      <c r="DY89" s="894"/>
      <c r="DZ89" s="895"/>
      <c r="EA89" s="302"/>
    </row>
    <row r="90" spans="1:131" s="303" customFormat="1" ht="26.25" hidden="1" customHeight="1" x14ac:dyDescent="0.15">
      <c r="A90" s="325"/>
      <c r="B90" s="326"/>
      <c r="C90" s="326"/>
      <c r="D90" s="326"/>
      <c r="E90" s="326"/>
      <c r="F90" s="326"/>
      <c r="G90" s="326"/>
      <c r="H90" s="326"/>
      <c r="I90" s="326"/>
      <c r="J90" s="326"/>
      <c r="K90" s="326"/>
      <c r="L90" s="326"/>
      <c r="M90" s="326"/>
      <c r="N90" s="326"/>
      <c r="O90" s="326"/>
      <c r="P90" s="326"/>
      <c r="Q90" s="327"/>
      <c r="R90" s="327"/>
      <c r="S90" s="327"/>
      <c r="T90" s="327"/>
      <c r="U90" s="327"/>
      <c r="V90" s="327"/>
      <c r="W90" s="327"/>
      <c r="X90" s="327"/>
      <c r="Y90" s="327"/>
      <c r="Z90" s="327"/>
      <c r="AA90" s="327"/>
      <c r="AB90" s="327"/>
      <c r="AC90" s="327"/>
      <c r="AD90" s="327"/>
      <c r="AE90" s="327"/>
      <c r="AF90" s="327"/>
      <c r="AG90" s="327"/>
      <c r="AH90" s="327"/>
      <c r="AI90" s="327"/>
      <c r="AJ90" s="327"/>
      <c r="AK90" s="327"/>
      <c r="AL90" s="327"/>
      <c r="AM90" s="327"/>
      <c r="AN90" s="327"/>
      <c r="AO90" s="327"/>
      <c r="AP90" s="327"/>
      <c r="AQ90" s="327"/>
      <c r="AR90" s="327"/>
      <c r="AS90" s="327"/>
      <c r="AT90" s="327"/>
      <c r="AU90" s="327"/>
      <c r="AV90" s="327"/>
      <c r="AW90" s="327"/>
      <c r="AX90" s="327"/>
      <c r="AY90" s="327"/>
      <c r="AZ90" s="328"/>
      <c r="BA90" s="328"/>
      <c r="BB90" s="328"/>
      <c r="BC90" s="328"/>
      <c r="BD90" s="328"/>
      <c r="BE90" s="321"/>
      <c r="BF90" s="321"/>
      <c r="BG90" s="321"/>
      <c r="BH90" s="321"/>
      <c r="BI90" s="321"/>
      <c r="BJ90" s="321"/>
      <c r="BK90" s="321"/>
      <c r="BL90" s="321"/>
      <c r="BM90" s="321"/>
      <c r="BN90" s="321"/>
      <c r="BO90" s="321"/>
      <c r="BP90" s="321"/>
      <c r="BQ90" s="318">
        <v>84</v>
      </c>
      <c r="BR90" s="323"/>
      <c r="BS90" s="899"/>
      <c r="BT90" s="900"/>
      <c r="BU90" s="900"/>
      <c r="BV90" s="900"/>
      <c r="BW90" s="900"/>
      <c r="BX90" s="900"/>
      <c r="BY90" s="900"/>
      <c r="BZ90" s="900"/>
      <c r="CA90" s="900"/>
      <c r="CB90" s="900"/>
      <c r="CC90" s="900"/>
      <c r="CD90" s="900"/>
      <c r="CE90" s="900"/>
      <c r="CF90" s="900"/>
      <c r="CG90" s="901"/>
      <c r="CH90" s="896"/>
      <c r="CI90" s="897"/>
      <c r="CJ90" s="897"/>
      <c r="CK90" s="897"/>
      <c r="CL90" s="898"/>
      <c r="CM90" s="896"/>
      <c r="CN90" s="897"/>
      <c r="CO90" s="897"/>
      <c r="CP90" s="897"/>
      <c r="CQ90" s="898"/>
      <c r="CR90" s="896"/>
      <c r="CS90" s="897"/>
      <c r="CT90" s="897"/>
      <c r="CU90" s="897"/>
      <c r="CV90" s="898"/>
      <c r="CW90" s="896"/>
      <c r="CX90" s="897"/>
      <c r="CY90" s="897"/>
      <c r="CZ90" s="897"/>
      <c r="DA90" s="898"/>
      <c r="DB90" s="896"/>
      <c r="DC90" s="897"/>
      <c r="DD90" s="897"/>
      <c r="DE90" s="897"/>
      <c r="DF90" s="898"/>
      <c r="DG90" s="896"/>
      <c r="DH90" s="897"/>
      <c r="DI90" s="897"/>
      <c r="DJ90" s="897"/>
      <c r="DK90" s="898"/>
      <c r="DL90" s="896"/>
      <c r="DM90" s="897"/>
      <c r="DN90" s="897"/>
      <c r="DO90" s="897"/>
      <c r="DP90" s="898"/>
      <c r="DQ90" s="896"/>
      <c r="DR90" s="897"/>
      <c r="DS90" s="897"/>
      <c r="DT90" s="897"/>
      <c r="DU90" s="898"/>
      <c r="DV90" s="893"/>
      <c r="DW90" s="894"/>
      <c r="DX90" s="894"/>
      <c r="DY90" s="894"/>
      <c r="DZ90" s="895"/>
      <c r="EA90" s="302"/>
    </row>
    <row r="91" spans="1:131" s="303" customFormat="1" ht="26.25" hidden="1" customHeight="1" x14ac:dyDescent="0.15">
      <c r="A91" s="325"/>
      <c r="B91" s="326"/>
      <c r="C91" s="326"/>
      <c r="D91" s="326"/>
      <c r="E91" s="326"/>
      <c r="F91" s="326"/>
      <c r="G91" s="326"/>
      <c r="H91" s="326"/>
      <c r="I91" s="326"/>
      <c r="J91" s="326"/>
      <c r="K91" s="326"/>
      <c r="L91" s="326"/>
      <c r="M91" s="326"/>
      <c r="N91" s="326"/>
      <c r="O91" s="326"/>
      <c r="P91" s="326"/>
      <c r="Q91" s="327"/>
      <c r="R91" s="327"/>
      <c r="S91" s="327"/>
      <c r="T91" s="327"/>
      <c r="U91" s="327"/>
      <c r="V91" s="327"/>
      <c r="W91" s="327"/>
      <c r="X91" s="327"/>
      <c r="Y91" s="327"/>
      <c r="Z91" s="327"/>
      <c r="AA91" s="327"/>
      <c r="AB91" s="327"/>
      <c r="AC91" s="327"/>
      <c r="AD91" s="327"/>
      <c r="AE91" s="327"/>
      <c r="AF91" s="327"/>
      <c r="AG91" s="327"/>
      <c r="AH91" s="327"/>
      <c r="AI91" s="327"/>
      <c r="AJ91" s="327"/>
      <c r="AK91" s="327"/>
      <c r="AL91" s="327"/>
      <c r="AM91" s="327"/>
      <c r="AN91" s="327"/>
      <c r="AO91" s="327"/>
      <c r="AP91" s="327"/>
      <c r="AQ91" s="327"/>
      <c r="AR91" s="327"/>
      <c r="AS91" s="327"/>
      <c r="AT91" s="327"/>
      <c r="AU91" s="327"/>
      <c r="AV91" s="327"/>
      <c r="AW91" s="327"/>
      <c r="AX91" s="327"/>
      <c r="AY91" s="327"/>
      <c r="AZ91" s="328"/>
      <c r="BA91" s="328"/>
      <c r="BB91" s="328"/>
      <c r="BC91" s="328"/>
      <c r="BD91" s="328"/>
      <c r="BE91" s="321"/>
      <c r="BF91" s="321"/>
      <c r="BG91" s="321"/>
      <c r="BH91" s="321"/>
      <c r="BI91" s="321"/>
      <c r="BJ91" s="321"/>
      <c r="BK91" s="321"/>
      <c r="BL91" s="321"/>
      <c r="BM91" s="321"/>
      <c r="BN91" s="321"/>
      <c r="BO91" s="321"/>
      <c r="BP91" s="321"/>
      <c r="BQ91" s="318">
        <v>85</v>
      </c>
      <c r="BR91" s="323"/>
      <c r="BS91" s="899"/>
      <c r="BT91" s="900"/>
      <c r="BU91" s="900"/>
      <c r="BV91" s="900"/>
      <c r="BW91" s="900"/>
      <c r="BX91" s="900"/>
      <c r="BY91" s="900"/>
      <c r="BZ91" s="900"/>
      <c r="CA91" s="900"/>
      <c r="CB91" s="900"/>
      <c r="CC91" s="900"/>
      <c r="CD91" s="900"/>
      <c r="CE91" s="900"/>
      <c r="CF91" s="900"/>
      <c r="CG91" s="901"/>
      <c r="CH91" s="896"/>
      <c r="CI91" s="897"/>
      <c r="CJ91" s="897"/>
      <c r="CK91" s="897"/>
      <c r="CL91" s="898"/>
      <c r="CM91" s="896"/>
      <c r="CN91" s="897"/>
      <c r="CO91" s="897"/>
      <c r="CP91" s="897"/>
      <c r="CQ91" s="898"/>
      <c r="CR91" s="896"/>
      <c r="CS91" s="897"/>
      <c r="CT91" s="897"/>
      <c r="CU91" s="897"/>
      <c r="CV91" s="898"/>
      <c r="CW91" s="896"/>
      <c r="CX91" s="897"/>
      <c r="CY91" s="897"/>
      <c r="CZ91" s="897"/>
      <c r="DA91" s="898"/>
      <c r="DB91" s="896"/>
      <c r="DC91" s="897"/>
      <c r="DD91" s="897"/>
      <c r="DE91" s="897"/>
      <c r="DF91" s="898"/>
      <c r="DG91" s="896"/>
      <c r="DH91" s="897"/>
      <c r="DI91" s="897"/>
      <c r="DJ91" s="897"/>
      <c r="DK91" s="898"/>
      <c r="DL91" s="896"/>
      <c r="DM91" s="897"/>
      <c r="DN91" s="897"/>
      <c r="DO91" s="897"/>
      <c r="DP91" s="898"/>
      <c r="DQ91" s="896"/>
      <c r="DR91" s="897"/>
      <c r="DS91" s="897"/>
      <c r="DT91" s="897"/>
      <c r="DU91" s="898"/>
      <c r="DV91" s="893"/>
      <c r="DW91" s="894"/>
      <c r="DX91" s="894"/>
      <c r="DY91" s="894"/>
      <c r="DZ91" s="895"/>
      <c r="EA91" s="302"/>
    </row>
    <row r="92" spans="1:131" s="303" customFormat="1" ht="26.25" hidden="1" customHeight="1" x14ac:dyDescent="0.15">
      <c r="A92" s="325"/>
      <c r="B92" s="326"/>
      <c r="C92" s="326"/>
      <c r="D92" s="326"/>
      <c r="E92" s="326"/>
      <c r="F92" s="326"/>
      <c r="G92" s="326"/>
      <c r="H92" s="326"/>
      <c r="I92" s="326"/>
      <c r="J92" s="326"/>
      <c r="K92" s="326"/>
      <c r="L92" s="326"/>
      <c r="M92" s="326"/>
      <c r="N92" s="326"/>
      <c r="O92" s="326"/>
      <c r="P92" s="326"/>
      <c r="Q92" s="327"/>
      <c r="R92" s="327"/>
      <c r="S92" s="327"/>
      <c r="T92" s="327"/>
      <c r="U92" s="327"/>
      <c r="V92" s="327"/>
      <c r="W92" s="327"/>
      <c r="X92" s="327"/>
      <c r="Y92" s="327"/>
      <c r="Z92" s="327"/>
      <c r="AA92" s="327"/>
      <c r="AB92" s="327"/>
      <c r="AC92" s="327"/>
      <c r="AD92" s="327"/>
      <c r="AE92" s="327"/>
      <c r="AF92" s="327"/>
      <c r="AG92" s="327"/>
      <c r="AH92" s="327"/>
      <c r="AI92" s="327"/>
      <c r="AJ92" s="327"/>
      <c r="AK92" s="327"/>
      <c r="AL92" s="327"/>
      <c r="AM92" s="327"/>
      <c r="AN92" s="327"/>
      <c r="AO92" s="327"/>
      <c r="AP92" s="327"/>
      <c r="AQ92" s="327"/>
      <c r="AR92" s="327"/>
      <c r="AS92" s="327"/>
      <c r="AT92" s="327"/>
      <c r="AU92" s="327"/>
      <c r="AV92" s="327"/>
      <c r="AW92" s="327"/>
      <c r="AX92" s="327"/>
      <c r="AY92" s="327"/>
      <c r="AZ92" s="328"/>
      <c r="BA92" s="328"/>
      <c r="BB92" s="328"/>
      <c r="BC92" s="328"/>
      <c r="BD92" s="328"/>
      <c r="BE92" s="321"/>
      <c r="BF92" s="321"/>
      <c r="BG92" s="321"/>
      <c r="BH92" s="321"/>
      <c r="BI92" s="321"/>
      <c r="BJ92" s="321"/>
      <c r="BK92" s="321"/>
      <c r="BL92" s="321"/>
      <c r="BM92" s="321"/>
      <c r="BN92" s="321"/>
      <c r="BO92" s="321"/>
      <c r="BP92" s="321"/>
      <c r="BQ92" s="318">
        <v>86</v>
      </c>
      <c r="BR92" s="323"/>
      <c r="BS92" s="899"/>
      <c r="BT92" s="900"/>
      <c r="BU92" s="900"/>
      <c r="BV92" s="900"/>
      <c r="BW92" s="900"/>
      <c r="BX92" s="900"/>
      <c r="BY92" s="900"/>
      <c r="BZ92" s="900"/>
      <c r="CA92" s="900"/>
      <c r="CB92" s="900"/>
      <c r="CC92" s="900"/>
      <c r="CD92" s="900"/>
      <c r="CE92" s="900"/>
      <c r="CF92" s="900"/>
      <c r="CG92" s="901"/>
      <c r="CH92" s="896"/>
      <c r="CI92" s="897"/>
      <c r="CJ92" s="897"/>
      <c r="CK92" s="897"/>
      <c r="CL92" s="898"/>
      <c r="CM92" s="896"/>
      <c r="CN92" s="897"/>
      <c r="CO92" s="897"/>
      <c r="CP92" s="897"/>
      <c r="CQ92" s="898"/>
      <c r="CR92" s="896"/>
      <c r="CS92" s="897"/>
      <c r="CT92" s="897"/>
      <c r="CU92" s="897"/>
      <c r="CV92" s="898"/>
      <c r="CW92" s="896"/>
      <c r="CX92" s="897"/>
      <c r="CY92" s="897"/>
      <c r="CZ92" s="897"/>
      <c r="DA92" s="898"/>
      <c r="DB92" s="896"/>
      <c r="DC92" s="897"/>
      <c r="DD92" s="897"/>
      <c r="DE92" s="897"/>
      <c r="DF92" s="898"/>
      <c r="DG92" s="896"/>
      <c r="DH92" s="897"/>
      <c r="DI92" s="897"/>
      <c r="DJ92" s="897"/>
      <c r="DK92" s="898"/>
      <c r="DL92" s="896"/>
      <c r="DM92" s="897"/>
      <c r="DN92" s="897"/>
      <c r="DO92" s="897"/>
      <c r="DP92" s="898"/>
      <c r="DQ92" s="896"/>
      <c r="DR92" s="897"/>
      <c r="DS92" s="897"/>
      <c r="DT92" s="897"/>
      <c r="DU92" s="898"/>
      <c r="DV92" s="893"/>
      <c r="DW92" s="894"/>
      <c r="DX92" s="894"/>
      <c r="DY92" s="894"/>
      <c r="DZ92" s="895"/>
      <c r="EA92" s="302"/>
    </row>
    <row r="93" spans="1:131" s="303" customFormat="1" ht="26.25" hidden="1" customHeight="1" x14ac:dyDescent="0.15">
      <c r="A93" s="325"/>
      <c r="B93" s="326"/>
      <c r="C93" s="326"/>
      <c r="D93" s="326"/>
      <c r="E93" s="326"/>
      <c r="F93" s="326"/>
      <c r="G93" s="326"/>
      <c r="H93" s="326"/>
      <c r="I93" s="326"/>
      <c r="J93" s="326"/>
      <c r="K93" s="326"/>
      <c r="L93" s="326"/>
      <c r="M93" s="326"/>
      <c r="N93" s="326"/>
      <c r="O93" s="326"/>
      <c r="P93" s="326"/>
      <c r="Q93" s="327"/>
      <c r="R93" s="327"/>
      <c r="S93" s="327"/>
      <c r="T93" s="327"/>
      <c r="U93" s="327"/>
      <c r="V93" s="327"/>
      <c r="W93" s="327"/>
      <c r="X93" s="327"/>
      <c r="Y93" s="327"/>
      <c r="Z93" s="327"/>
      <c r="AA93" s="327"/>
      <c r="AB93" s="327"/>
      <c r="AC93" s="327"/>
      <c r="AD93" s="327"/>
      <c r="AE93" s="327"/>
      <c r="AF93" s="327"/>
      <c r="AG93" s="327"/>
      <c r="AH93" s="327"/>
      <c r="AI93" s="327"/>
      <c r="AJ93" s="327"/>
      <c r="AK93" s="327"/>
      <c r="AL93" s="327"/>
      <c r="AM93" s="327"/>
      <c r="AN93" s="327"/>
      <c r="AO93" s="327"/>
      <c r="AP93" s="327"/>
      <c r="AQ93" s="327"/>
      <c r="AR93" s="327"/>
      <c r="AS93" s="327"/>
      <c r="AT93" s="327"/>
      <c r="AU93" s="327"/>
      <c r="AV93" s="327"/>
      <c r="AW93" s="327"/>
      <c r="AX93" s="327"/>
      <c r="AY93" s="327"/>
      <c r="AZ93" s="328"/>
      <c r="BA93" s="328"/>
      <c r="BB93" s="328"/>
      <c r="BC93" s="328"/>
      <c r="BD93" s="328"/>
      <c r="BE93" s="321"/>
      <c r="BF93" s="321"/>
      <c r="BG93" s="321"/>
      <c r="BH93" s="321"/>
      <c r="BI93" s="321"/>
      <c r="BJ93" s="321"/>
      <c r="BK93" s="321"/>
      <c r="BL93" s="321"/>
      <c r="BM93" s="321"/>
      <c r="BN93" s="321"/>
      <c r="BO93" s="321"/>
      <c r="BP93" s="321"/>
      <c r="BQ93" s="318">
        <v>87</v>
      </c>
      <c r="BR93" s="323"/>
      <c r="BS93" s="899"/>
      <c r="BT93" s="900"/>
      <c r="BU93" s="900"/>
      <c r="BV93" s="900"/>
      <c r="BW93" s="900"/>
      <c r="BX93" s="900"/>
      <c r="BY93" s="900"/>
      <c r="BZ93" s="900"/>
      <c r="CA93" s="900"/>
      <c r="CB93" s="900"/>
      <c r="CC93" s="900"/>
      <c r="CD93" s="900"/>
      <c r="CE93" s="900"/>
      <c r="CF93" s="900"/>
      <c r="CG93" s="901"/>
      <c r="CH93" s="896"/>
      <c r="CI93" s="897"/>
      <c r="CJ93" s="897"/>
      <c r="CK93" s="897"/>
      <c r="CL93" s="898"/>
      <c r="CM93" s="896"/>
      <c r="CN93" s="897"/>
      <c r="CO93" s="897"/>
      <c r="CP93" s="897"/>
      <c r="CQ93" s="898"/>
      <c r="CR93" s="896"/>
      <c r="CS93" s="897"/>
      <c r="CT93" s="897"/>
      <c r="CU93" s="897"/>
      <c r="CV93" s="898"/>
      <c r="CW93" s="896"/>
      <c r="CX93" s="897"/>
      <c r="CY93" s="897"/>
      <c r="CZ93" s="897"/>
      <c r="DA93" s="898"/>
      <c r="DB93" s="896"/>
      <c r="DC93" s="897"/>
      <c r="DD93" s="897"/>
      <c r="DE93" s="897"/>
      <c r="DF93" s="898"/>
      <c r="DG93" s="896"/>
      <c r="DH93" s="897"/>
      <c r="DI93" s="897"/>
      <c r="DJ93" s="897"/>
      <c r="DK93" s="898"/>
      <c r="DL93" s="896"/>
      <c r="DM93" s="897"/>
      <c r="DN93" s="897"/>
      <c r="DO93" s="897"/>
      <c r="DP93" s="898"/>
      <c r="DQ93" s="896"/>
      <c r="DR93" s="897"/>
      <c r="DS93" s="897"/>
      <c r="DT93" s="897"/>
      <c r="DU93" s="898"/>
      <c r="DV93" s="893"/>
      <c r="DW93" s="894"/>
      <c r="DX93" s="894"/>
      <c r="DY93" s="894"/>
      <c r="DZ93" s="895"/>
      <c r="EA93" s="302"/>
    </row>
    <row r="94" spans="1:131" s="303" customFormat="1" ht="26.25" hidden="1" customHeight="1" x14ac:dyDescent="0.15">
      <c r="A94" s="325"/>
      <c r="B94" s="326"/>
      <c r="C94" s="326"/>
      <c r="D94" s="326"/>
      <c r="E94" s="326"/>
      <c r="F94" s="326"/>
      <c r="G94" s="326"/>
      <c r="H94" s="326"/>
      <c r="I94" s="326"/>
      <c r="J94" s="326"/>
      <c r="K94" s="326"/>
      <c r="L94" s="326"/>
      <c r="M94" s="326"/>
      <c r="N94" s="326"/>
      <c r="O94" s="326"/>
      <c r="P94" s="326"/>
      <c r="Q94" s="327"/>
      <c r="R94" s="327"/>
      <c r="S94" s="327"/>
      <c r="T94" s="327"/>
      <c r="U94" s="327"/>
      <c r="V94" s="327"/>
      <c r="W94" s="327"/>
      <c r="X94" s="327"/>
      <c r="Y94" s="327"/>
      <c r="Z94" s="327"/>
      <c r="AA94" s="327"/>
      <c r="AB94" s="327"/>
      <c r="AC94" s="327"/>
      <c r="AD94" s="327"/>
      <c r="AE94" s="327"/>
      <c r="AF94" s="327"/>
      <c r="AG94" s="327"/>
      <c r="AH94" s="327"/>
      <c r="AI94" s="327"/>
      <c r="AJ94" s="327"/>
      <c r="AK94" s="327"/>
      <c r="AL94" s="327"/>
      <c r="AM94" s="327"/>
      <c r="AN94" s="327"/>
      <c r="AO94" s="327"/>
      <c r="AP94" s="327"/>
      <c r="AQ94" s="327"/>
      <c r="AR94" s="327"/>
      <c r="AS94" s="327"/>
      <c r="AT94" s="327"/>
      <c r="AU94" s="327"/>
      <c r="AV94" s="327"/>
      <c r="AW94" s="327"/>
      <c r="AX94" s="327"/>
      <c r="AY94" s="327"/>
      <c r="AZ94" s="328"/>
      <c r="BA94" s="328"/>
      <c r="BB94" s="328"/>
      <c r="BC94" s="328"/>
      <c r="BD94" s="328"/>
      <c r="BE94" s="321"/>
      <c r="BF94" s="321"/>
      <c r="BG94" s="321"/>
      <c r="BH94" s="321"/>
      <c r="BI94" s="321"/>
      <c r="BJ94" s="321"/>
      <c r="BK94" s="321"/>
      <c r="BL94" s="321"/>
      <c r="BM94" s="321"/>
      <c r="BN94" s="321"/>
      <c r="BO94" s="321"/>
      <c r="BP94" s="321"/>
      <c r="BQ94" s="318">
        <v>88</v>
      </c>
      <c r="BR94" s="323"/>
      <c r="BS94" s="899"/>
      <c r="BT94" s="900"/>
      <c r="BU94" s="900"/>
      <c r="BV94" s="900"/>
      <c r="BW94" s="900"/>
      <c r="BX94" s="900"/>
      <c r="BY94" s="900"/>
      <c r="BZ94" s="900"/>
      <c r="CA94" s="900"/>
      <c r="CB94" s="900"/>
      <c r="CC94" s="900"/>
      <c r="CD94" s="900"/>
      <c r="CE94" s="900"/>
      <c r="CF94" s="900"/>
      <c r="CG94" s="901"/>
      <c r="CH94" s="896"/>
      <c r="CI94" s="897"/>
      <c r="CJ94" s="897"/>
      <c r="CK94" s="897"/>
      <c r="CL94" s="898"/>
      <c r="CM94" s="896"/>
      <c r="CN94" s="897"/>
      <c r="CO94" s="897"/>
      <c r="CP94" s="897"/>
      <c r="CQ94" s="898"/>
      <c r="CR94" s="896"/>
      <c r="CS94" s="897"/>
      <c r="CT94" s="897"/>
      <c r="CU94" s="897"/>
      <c r="CV94" s="898"/>
      <c r="CW94" s="896"/>
      <c r="CX94" s="897"/>
      <c r="CY94" s="897"/>
      <c r="CZ94" s="897"/>
      <c r="DA94" s="898"/>
      <c r="DB94" s="896"/>
      <c r="DC94" s="897"/>
      <c r="DD94" s="897"/>
      <c r="DE94" s="897"/>
      <c r="DF94" s="898"/>
      <c r="DG94" s="896"/>
      <c r="DH94" s="897"/>
      <c r="DI94" s="897"/>
      <c r="DJ94" s="897"/>
      <c r="DK94" s="898"/>
      <c r="DL94" s="896"/>
      <c r="DM94" s="897"/>
      <c r="DN94" s="897"/>
      <c r="DO94" s="897"/>
      <c r="DP94" s="898"/>
      <c r="DQ94" s="896"/>
      <c r="DR94" s="897"/>
      <c r="DS94" s="897"/>
      <c r="DT94" s="897"/>
      <c r="DU94" s="898"/>
      <c r="DV94" s="893"/>
      <c r="DW94" s="894"/>
      <c r="DX94" s="894"/>
      <c r="DY94" s="894"/>
      <c r="DZ94" s="895"/>
      <c r="EA94" s="302"/>
    </row>
    <row r="95" spans="1:131" s="303" customFormat="1" ht="26.25" hidden="1" customHeight="1" x14ac:dyDescent="0.15">
      <c r="A95" s="325"/>
      <c r="B95" s="326"/>
      <c r="C95" s="326"/>
      <c r="D95" s="326"/>
      <c r="E95" s="326"/>
      <c r="F95" s="326"/>
      <c r="G95" s="326"/>
      <c r="H95" s="326"/>
      <c r="I95" s="326"/>
      <c r="J95" s="326"/>
      <c r="K95" s="326"/>
      <c r="L95" s="326"/>
      <c r="M95" s="326"/>
      <c r="N95" s="326"/>
      <c r="O95" s="326"/>
      <c r="P95" s="326"/>
      <c r="Q95" s="327"/>
      <c r="R95" s="327"/>
      <c r="S95" s="327"/>
      <c r="T95" s="327"/>
      <c r="U95" s="327"/>
      <c r="V95" s="327"/>
      <c r="W95" s="327"/>
      <c r="X95" s="327"/>
      <c r="Y95" s="327"/>
      <c r="Z95" s="327"/>
      <c r="AA95" s="327"/>
      <c r="AB95" s="327"/>
      <c r="AC95" s="327"/>
      <c r="AD95" s="327"/>
      <c r="AE95" s="327"/>
      <c r="AF95" s="327"/>
      <c r="AG95" s="327"/>
      <c r="AH95" s="327"/>
      <c r="AI95" s="327"/>
      <c r="AJ95" s="327"/>
      <c r="AK95" s="327"/>
      <c r="AL95" s="327"/>
      <c r="AM95" s="327"/>
      <c r="AN95" s="327"/>
      <c r="AO95" s="327"/>
      <c r="AP95" s="327"/>
      <c r="AQ95" s="327"/>
      <c r="AR95" s="327"/>
      <c r="AS95" s="327"/>
      <c r="AT95" s="327"/>
      <c r="AU95" s="327"/>
      <c r="AV95" s="327"/>
      <c r="AW95" s="327"/>
      <c r="AX95" s="327"/>
      <c r="AY95" s="327"/>
      <c r="AZ95" s="328"/>
      <c r="BA95" s="328"/>
      <c r="BB95" s="328"/>
      <c r="BC95" s="328"/>
      <c r="BD95" s="328"/>
      <c r="BE95" s="321"/>
      <c r="BF95" s="321"/>
      <c r="BG95" s="321"/>
      <c r="BH95" s="321"/>
      <c r="BI95" s="321"/>
      <c r="BJ95" s="321"/>
      <c r="BK95" s="321"/>
      <c r="BL95" s="321"/>
      <c r="BM95" s="321"/>
      <c r="BN95" s="321"/>
      <c r="BO95" s="321"/>
      <c r="BP95" s="321"/>
      <c r="BQ95" s="318">
        <v>89</v>
      </c>
      <c r="BR95" s="323"/>
      <c r="BS95" s="899"/>
      <c r="BT95" s="900"/>
      <c r="BU95" s="900"/>
      <c r="BV95" s="900"/>
      <c r="BW95" s="900"/>
      <c r="BX95" s="900"/>
      <c r="BY95" s="900"/>
      <c r="BZ95" s="900"/>
      <c r="CA95" s="900"/>
      <c r="CB95" s="900"/>
      <c r="CC95" s="900"/>
      <c r="CD95" s="900"/>
      <c r="CE95" s="900"/>
      <c r="CF95" s="900"/>
      <c r="CG95" s="901"/>
      <c r="CH95" s="896"/>
      <c r="CI95" s="897"/>
      <c r="CJ95" s="897"/>
      <c r="CK95" s="897"/>
      <c r="CL95" s="898"/>
      <c r="CM95" s="896"/>
      <c r="CN95" s="897"/>
      <c r="CO95" s="897"/>
      <c r="CP95" s="897"/>
      <c r="CQ95" s="898"/>
      <c r="CR95" s="896"/>
      <c r="CS95" s="897"/>
      <c r="CT95" s="897"/>
      <c r="CU95" s="897"/>
      <c r="CV95" s="898"/>
      <c r="CW95" s="896"/>
      <c r="CX95" s="897"/>
      <c r="CY95" s="897"/>
      <c r="CZ95" s="897"/>
      <c r="DA95" s="898"/>
      <c r="DB95" s="896"/>
      <c r="DC95" s="897"/>
      <c r="DD95" s="897"/>
      <c r="DE95" s="897"/>
      <c r="DF95" s="898"/>
      <c r="DG95" s="896"/>
      <c r="DH95" s="897"/>
      <c r="DI95" s="897"/>
      <c r="DJ95" s="897"/>
      <c r="DK95" s="898"/>
      <c r="DL95" s="896"/>
      <c r="DM95" s="897"/>
      <c r="DN95" s="897"/>
      <c r="DO95" s="897"/>
      <c r="DP95" s="898"/>
      <c r="DQ95" s="896"/>
      <c r="DR95" s="897"/>
      <c r="DS95" s="897"/>
      <c r="DT95" s="897"/>
      <c r="DU95" s="898"/>
      <c r="DV95" s="893"/>
      <c r="DW95" s="894"/>
      <c r="DX95" s="894"/>
      <c r="DY95" s="894"/>
      <c r="DZ95" s="895"/>
      <c r="EA95" s="302"/>
    </row>
    <row r="96" spans="1:131" s="303" customFormat="1" ht="26.25" hidden="1" customHeight="1" x14ac:dyDescent="0.15">
      <c r="A96" s="325"/>
      <c r="B96" s="326"/>
      <c r="C96" s="326"/>
      <c r="D96" s="326"/>
      <c r="E96" s="326"/>
      <c r="F96" s="326"/>
      <c r="G96" s="326"/>
      <c r="H96" s="326"/>
      <c r="I96" s="326"/>
      <c r="J96" s="326"/>
      <c r="K96" s="326"/>
      <c r="L96" s="326"/>
      <c r="M96" s="326"/>
      <c r="N96" s="326"/>
      <c r="O96" s="326"/>
      <c r="P96" s="326"/>
      <c r="Q96" s="327"/>
      <c r="R96" s="327"/>
      <c r="S96" s="327"/>
      <c r="T96" s="327"/>
      <c r="U96" s="327"/>
      <c r="V96" s="327"/>
      <c r="W96" s="327"/>
      <c r="X96" s="327"/>
      <c r="Y96" s="327"/>
      <c r="Z96" s="327"/>
      <c r="AA96" s="327"/>
      <c r="AB96" s="327"/>
      <c r="AC96" s="327"/>
      <c r="AD96" s="327"/>
      <c r="AE96" s="327"/>
      <c r="AF96" s="327"/>
      <c r="AG96" s="327"/>
      <c r="AH96" s="327"/>
      <c r="AI96" s="327"/>
      <c r="AJ96" s="327"/>
      <c r="AK96" s="327"/>
      <c r="AL96" s="327"/>
      <c r="AM96" s="327"/>
      <c r="AN96" s="327"/>
      <c r="AO96" s="327"/>
      <c r="AP96" s="327"/>
      <c r="AQ96" s="327"/>
      <c r="AR96" s="327"/>
      <c r="AS96" s="327"/>
      <c r="AT96" s="327"/>
      <c r="AU96" s="327"/>
      <c r="AV96" s="327"/>
      <c r="AW96" s="327"/>
      <c r="AX96" s="327"/>
      <c r="AY96" s="327"/>
      <c r="AZ96" s="328"/>
      <c r="BA96" s="328"/>
      <c r="BB96" s="328"/>
      <c r="BC96" s="328"/>
      <c r="BD96" s="328"/>
      <c r="BE96" s="321"/>
      <c r="BF96" s="321"/>
      <c r="BG96" s="321"/>
      <c r="BH96" s="321"/>
      <c r="BI96" s="321"/>
      <c r="BJ96" s="321"/>
      <c r="BK96" s="321"/>
      <c r="BL96" s="321"/>
      <c r="BM96" s="321"/>
      <c r="BN96" s="321"/>
      <c r="BO96" s="321"/>
      <c r="BP96" s="321"/>
      <c r="BQ96" s="318">
        <v>90</v>
      </c>
      <c r="BR96" s="323"/>
      <c r="BS96" s="899"/>
      <c r="BT96" s="900"/>
      <c r="BU96" s="900"/>
      <c r="BV96" s="900"/>
      <c r="BW96" s="900"/>
      <c r="BX96" s="900"/>
      <c r="BY96" s="900"/>
      <c r="BZ96" s="900"/>
      <c r="CA96" s="900"/>
      <c r="CB96" s="900"/>
      <c r="CC96" s="900"/>
      <c r="CD96" s="900"/>
      <c r="CE96" s="900"/>
      <c r="CF96" s="900"/>
      <c r="CG96" s="901"/>
      <c r="CH96" s="896"/>
      <c r="CI96" s="897"/>
      <c r="CJ96" s="897"/>
      <c r="CK96" s="897"/>
      <c r="CL96" s="898"/>
      <c r="CM96" s="896"/>
      <c r="CN96" s="897"/>
      <c r="CO96" s="897"/>
      <c r="CP96" s="897"/>
      <c r="CQ96" s="898"/>
      <c r="CR96" s="896"/>
      <c r="CS96" s="897"/>
      <c r="CT96" s="897"/>
      <c r="CU96" s="897"/>
      <c r="CV96" s="898"/>
      <c r="CW96" s="896"/>
      <c r="CX96" s="897"/>
      <c r="CY96" s="897"/>
      <c r="CZ96" s="897"/>
      <c r="DA96" s="898"/>
      <c r="DB96" s="896"/>
      <c r="DC96" s="897"/>
      <c r="DD96" s="897"/>
      <c r="DE96" s="897"/>
      <c r="DF96" s="898"/>
      <c r="DG96" s="896"/>
      <c r="DH96" s="897"/>
      <c r="DI96" s="897"/>
      <c r="DJ96" s="897"/>
      <c r="DK96" s="898"/>
      <c r="DL96" s="896"/>
      <c r="DM96" s="897"/>
      <c r="DN96" s="897"/>
      <c r="DO96" s="897"/>
      <c r="DP96" s="898"/>
      <c r="DQ96" s="896"/>
      <c r="DR96" s="897"/>
      <c r="DS96" s="897"/>
      <c r="DT96" s="897"/>
      <c r="DU96" s="898"/>
      <c r="DV96" s="893"/>
      <c r="DW96" s="894"/>
      <c r="DX96" s="894"/>
      <c r="DY96" s="894"/>
      <c r="DZ96" s="895"/>
      <c r="EA96" s="302"/>
    </row>
    <row r="97" spans="1:131" s="303" customFormat="1" ht="26.25" hidden="1" customHeight="1" x14ac:dyDescent="0.15">
      <c r="A97" s="325"/>
      <c r="B97" s="326"/>
      <c r="C97" s="326"/>
      <c r="D97" s="326"/>
      <c r="E97" s="326"/>
      <c r="F97" s="326"/>
      <c r="G97" s="326"/>
      <c r="H97" s="326"/>
      <c r="I97" s="326"/>
      <c r="J97" s="326"/>
      <c r="K97" s="326"/>
      <c r="L97" s="326"/>
      <c r="M97" s="326"/>
      <c r="N97" s="326"/>
      <c r="O97" s="326"/>
      <c r="P97" s="326"/>
      <c r="Q97" s="327"/>
      <c r="R97" s="327"/>
      <c r="S97" s="327"/>
      <c r="T97" s="327"/>
      <c r="U97" s="327"/>
      <c r="V97" s="327"/>
      <c r="W97" s="327"/>
      <c r="X97" s="327"/>
      <c r="Y97" s="327"/>
      <c r="Z97" s="327"/>
      <c r="AA97" s="327"/>
      <c r="AB97" s="327"/>
      <c r="AC97" s="327"/>
      <c r="AD97" s="327"/>
      <c r="AE97" s="327"/>
      <c r="AF97" s="327"/>
      <c r="AG97" s="327"/>
      <c r="AH97" s="327"/>
      <c r="AI97" s="327"/>
      <c r="AJ97" s="327"/>
      <c r="AK97" s="327"/>
      <c r="AL97" s="327"/>
      <c r="AM97" s="327"/>
      <c r="AN97" s="327"/>
      <c r="AO97" s="327"/>
      <c r="AP97" s="327"/>
      <c r="AQ97" s="327"/>
      <c r="AR97" s="327"/>
      <c r="AS97" s="327"/>
      <c r="AT97" s="327"/>
      <c r="AU97" s="327"/>
      <c r="AV97" s="327"/>
      <c r="AW97" s="327"/>
      <c r="AX97" s="327"/>
      <c r="AY97" s="327"/>
      <c r="AZ97" s="328"/>
      <c r="BA97" s="328"/>
      <c r="BB97" s="328"/>
      <c r="BC97" s="328"/>
      <c r="BD97" s="328"/>
      <c r="BE97" s="321"/>
      <c r="BF97" s="321"/>
      <c r="BG97" s="321"/>
      <c r="BH97" s="321"/>
      <c r="BI97" s="321"/>
      <c r="BJ97" s="321"/>
      <c r="BK97" s="321"/>
      <c r="BL97" s="321"/>
      <c r="BM97" s="321"/>
      <c r="BN97" s="321"/>
      <c r="BO97" s="321"/>
      <c r="BP97" s="321"/>
      <c r="BQ97" s="318">
        <v>91</v>
      </c>
      <c r="BR97" s="323"/>
      <c r="BS97" s="899"/>
      <c r="BT97" s="900"/>
      <c r="BU97" s="900"/>
      <c r="BV97" s="900"/>
      <c r="BW97" s="900"/>
      <c r="BX97" s="900"/>
      <c r="BY97" s="900"/>
      <c r="BZ97" s="900"/>
      <c r="CA97" s="900"/>
      <c r="CB97" s="900"/>
      <c r="CC97" s="900"/>
      <c r="CD97" s="900"/>
      <c r="CE97" s="900"/>
      <c r="CF97" s="900"/>
      <c r="CG97" s="901"/>
      <c r="CH97" s="896"/>
      <c r="CI97" s="897"/>
      <c r="CJ97" s="897"/>
      <c r="CK97" s="897"/>
      <c r="CL97" s="898"/>
      <c r="CM97" s="896"/>
      <c r="CN97" s="897"/>
      <c r="CO97" s="897"/>
      <c r="CP97" s="897"/>
      <c r="CQ97" s="898"/>
      <c r="CR97" s="896"/>
      <c r="CS97" s="897"/>
      <c r="CT97" s="897"/>
      <c r="CU97" s="897"/>
      <c r="CV97" s="898"/>
      <c r="CW97" s="896"/>
      <c r="CX97" s="897"/>
      <c r="CY97" s="897"/>
      <c r="CZ97" s="897"/>
      <c r="DA97" s="898"/>
      <c r="DB97" s="896"/>
      <c r="DC97" s="897"/>
      <c r="DD97" s="897"/>
      <c r="DE97" s="897"/>
      <c r="DF97" s="898"/>
      <c r="DG97" s="896"/>
      <c r="DH97" s="897"/>
      <c r="DI97" s="897"/>
      <c r="DJ97" s="897"/>
      <c r="DK97" s="898"/>
      <c r="DL97" s="896"/>
      <c r="DM97" s="897"/>
      <c r="DN97" s="897"/>
      <c r="DO97" s="897"/>
      <c r="DP97" s="898"/>
      <c r="DQ97" s="896"/>
      <c r="DR97" s="897"/>
      <c r="DS97" s="897"/>
      <c r="DT97" s="897"/>
      <c r="DU97" s="898"/>
      <c r="DV97" s="893"/>
      <c r="DW97" s="894"/>
      <c r="DX97" s="894"/>
      <c r="DY97" s="894"/>
      <c r="DZ97" s="895"/>
      <c r="EA97" s="302"/>
    </row>
    <row r="98" spans="1:131" s="303" customFormat="1" ht="26.25" hidden="1" customHeight="1" x14ac:dyDescent="0.15">
      <c r="A98" s="325"/>
      <c r="B98" s="326"/>
      <c r="C98" s="326"/>
      <c r="D98" s="326"/>
      <c r="E98" s="326"/>
      <c r="F98" s="326"/>
      <c r="G98" s="326"/>
      <c r="H98" s="326"/>
      <c r="I98" s="326"/>
      <c r="J98" s="326"/>
      <c r="K98" s="326"/>
      <c r="L98" s="326"/>
      <c r="M98" s="326"/>
      <c r="N98" s="326"/>
      <c r="O98" s="326"/>
      <c r="P98" s="326"/>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7"/>
      <c r="AY98" s="327"/>
      <c r="AZ98" s="328"/>
      <c r="BA98" s="328"/>
      <c r="BB98" s="328"/>
      <c r="BC98" s="328"/>
      <c r="BD98" s="328"/>
      <c r="BE98" s="321"/>
      <c r="BF98" s="321"/>
      <c r="BG98" s="321"/>
      <c r="BH98" s="321"/>
      <c r="BI98" s="321"/>
      <c r="BJ98" s="321"/>
      <c r="BK98" s="321"/>
      <c r="BL98" s="321"/>
      <c r="BM98" s="321"/>
      <c r="BN98" s="321"/>
      <c r="BO98" s="321"/>
      <c r="BP98" s="321"/>
      <c r="BQ98" s="318">
        <v>92</v>
      </c>
      <c r="BR98" s="323"/>
      <c r="BS98" s="899"/>
      <c r="BT98" s="900"/>
      <c r="BU98" s="900"/>
      <c r="BV98" s="900"/>
      <c r="BW98" s="900"/>
      <c r="BX98" s="900"/>
      <c r="BY98" s="900"/>
      <c r="BZ98" s="900"/>
      <c r="CA98" s="900"/>
      <c r="CB98" s="900"/>
      <c r="CC98" s="900"/>
      <c r="CD98" s="900"/>
      <c r="CE98" s="900"/>
      <c r="CF98" s="900"/>
      <c r="CG98" s="901"/>
      <c r="CH98" s="896"/>
      <c r="CI98" s="897"/>
      <c r="CJ98" s="897"/>
      <c r="CK98" s="897"/>
      <c r="CL98" s="898"/>
      <c r="CM98" s="896"/>
      <c r="CN98" s="897"/>
      <c r="CO98" s="897"/>
      <c r="CP98" s="897"/>
      <c r="CQ98" s="898"/>
      <c r="CR98" s="896"/>
      <c r="CS98" s="897"/>
      <c r="CT98" s="897"/>
      <c r="CU98" s="897"/>
      <c r="CV98" s="898"/>
      <c r="CW98" s="896"/>
      <c r="CX98" s="897"/>
      <c r="CY98" s="897"/>
      <c r="CZ98" s="897"/>
      <c r="DA98" s="898"/>
      <c r="DB98" s="896"/>
      <c r="DC98" s="897"/>
      <c r="DD98" s="897"/>
      <c r="DE98" s="897"/>
      <c r="DF98" s="898"/>
      <c r="DG98" s="896"/>
      <c r="DH98" s="897"/>
      <c r="DI98" s="897"/>
      <c r="DJ98" s="897"/>
      <c r="DK98" s="898"/>
      <c r="DL98" s="896"/>
      <c r="DM98" s="897"/>
      <c r="DN98" s="897"/>
      <c r="DO98" s="897"/>
      <c r="DP98" s="898"/>
      <c r="DQ98" s="896"/>
      <c r="DR98" s="897"/>
      <c r="DS98" s="897"/>
      <c r="DT98" s="897"/>
      <c r="DU98" s="898"/>
      <c r="DV98" s="893"/>
      <c r="DW98" s="894"/>
      <c r="DX98" s="894"/>
      <c r="DY98" s="894"/>
      <c r="DZ98" s="895"/>
      <c r="EA98" s="302"/>
    </row>
    <row r="99" spans="1:131" s="303" customFormat="1" ht="26.25" hidden="1" customHeight="1" x14ac:dyDescent="0.15">
      <c r="A99" s="325"/>
      <c r="B99" s="326"/>
      <c r="C99" s="326"/>
      <c r="D99" s="326"/>
      <c r="E99" s="326"/>
      <c r="F99" s="326"/>
      <c r="G99" s="326"/>
      <c r="H99" s="326"/>
      <c r="I99" s="326"/>
      <c r="J99" s="326"/>
      <c r="K99" s="326"/>
      <c r="L99" s="326"/>
      <c r="M99" s="326"/>
      <c r="N99" s="326"/>
      <c r="O99" s="326"/>
      <c r="P99" s="326"/>
      <c r="Q99" s="327"/>
      <c r="R99" s="327"/>
      <c r="S99" s="327"/>
      <c r="T99" s="327"/>
      <c r="U99" s="327"/>
      <c r="V99" s="327"/>
      <c r="W99" s="327"/>
      <c r="X99" s="327"/>
      <c r="Y99" s="327"/>
      <c r="Z99" s="327"/>
      <c r="AA99" s="327"/>
      <c r="AB99" s="327"/>
      <c r="AC99" s="327"/>
      <c r="AD99" s="327"/>
      <c r="AE99" s="327"/>
      <c r="AF99" s="327"/>
      <c r="AG99" s="327"/>
      <c r="AH99" s="327"/>
      <c r="AI99" s="327"/>
      <c r="AJ99" s="327"/>
      <c r="AK99" s="327"/>
      <c r="AL99" s="327"/>
      <c r="AM99" s="327"/>
      <c r="AN99" s="327"/>
      <c r="AO99" s="327"/>
      <c r="AP99" s="327"/>
      <c r="AQ99" s="327"/>
      <c r="AR99" s="327"/>
      <c r="AS99" s="327"/>
      <c r="AT99" s="327"/>
      <c r="AU99" s="327"/>
      <c r="AV99" s="327"/>
      <c r="AW99" s="327"/>
      <c r="AX99" s="327"/>
      <c r="AY99" s="327"/>
      <c r="AZ99" s="328"/>
      <c r="BA99" s="328"/>
      <c r="BB99" s="328"/>
      <c r="BC99" s="328"/>
      <c r="BD99" s="328"/>
      <c r="BE99" s="321"/>
      <c r="BF99" s="321"/>
      <c r="BG99" s="321"/>
      <c r="BH99" s="321"/>
      <c r="BI99" s="321"/>
      <c r="BJ99" s="321"/>
      <c r="BK99" s="321"/>
      <c r="BL99" s="321"/>
      <c r="BM99" s="321"/>
      <c r="BN99" s="321"/>
      <c r="BO99" s="321"/>
      <c r="BP99" s="321"/>
      <c r="BQ99" s="318">
        <v>93</v>
      </c>
      <c r="BR99" s="323"/>
      <c r="BS99" s="899"/>
      <c r="BT99" s="900"/>
      <c r="BU99" s="900"/>
      <c r="BV99" s="900"/>
      <c r="BW99" s="900"/>
      <c r="BX99" s="900"/>
      <c r="BY99" s="900"/>
      <c r="BZ99" s="900"/>
      <c r="CA99" s="900"/>
      <c r="CB99" s="900"/>
      <c r="CC99" s="900"/>
      <c r="CD99" s="900"/>
      <c r="CE99" s="900"/>
      <c r="CF99" s="900"/>
      <c r="CG99" s="901"/>
      <c r="CH99" s="896"/>
      <c r="CI99" s="897"/>
      <c r="CJ99" s="897"/>
      <c r="CK99" s="897"/>
      <c r="CL99" s="898"/>
      <c r="CM99" s="896"/>
      <c r="CN99" s="897"/>
      <c r="CO99" s="897"/>
      <c r="CP99" s="897"/>
      <c r="CQ99" s="898"/>
      <c r="CR99" s="896"/>
      <c r="CS99" s="897"/>
      <c r="CT99" s="897"/>
      <c r="CU99" s="897"/>
      <c r="CV99" s="898"/>
      <c r="CW99" s="896"/>
      <c r="CX99" s="897"/>
      <c r="CY99" s="897"/>
      <c r="CZ99" s="897"/>
      <c r="DA99" s="898"/>
      <c r="DB99" s="896"/>
      <c r="DC99" s="897"/>
      <c r="DD99" s="897"/>
      <c r="DE99" s="897"/>
      <c r="DF99" s="898"/>
      <c r="DG99" s="896"/>
      <c r="DH99" s="897"/>
      <c r="DI99" s="897"/>
      <c r="DJ99" s="897"/>
      <c r="DK99" s="898"/>
      <c r="DL99" s="896"/>
      <c r="DM99" s="897"/>
      <c r="DN99" s="897"/>
      <c r="DO99" s="897"/>
      <c r="DP99" s="898"/>
      <c r="DQ99" s="896"/>
      <c r="DR99" s="897"/>
      <c r="DS99" s="897"/>
      <c r="DT99" s="897"/>
      <c r="DU99" s="898"/>
      <c r="DV99" s="893"/>
      <c r="DW99" s="894"/>
      <c r="DX99" s="894"/>
      <c r="DY99" s="894"/>
      <c r="DZ99" s="895"/>
      <c r="EA99" s="302"/>
    </row>
    <row r="100" spans="1:131" s="303" customFormat="1" ht="26.25" hidden="1" customHeight="1" x14ac:dyDescent="0.15">
      <c r="A100" s="325"/>
      <c r="B100" s="326"/>
      <c r="C100" s="326"/>
      <c r="D100" s="326"/>
      <c r="E100" s="326"/>
      <c r="F100" s="326"/>
      <c r="G100" s="326"/>
      <c r="H100" s="326"/>
      <c r="I100" s="326"/>
      <c r="J100" s="326"/>
      <c r="K100" s="326"/>
      <c r="L100" s="326"/>
      <c r="M100" s="326"/>
      <c r="N100" s="326"/>
      <c r="O100" s="326"/>
      <c r="P100" s="326"/>
      <c r="Q100" s="327"/>
      <c r="R100" s="327"/>
      <c r="S100" s="327"/>
      <c r="T100" s="327"/>
      <c r="U100" s="327"/>
      <c r="V100" s="327"/>
      <c r="W100" s="327"/>
      <c r="X100" s="327"/>
      <c r="Y100" s="327"/>
      <c r="Z100" s="327"/>
      <c r="AA100" s="327"/>
      <c r="AB100" s="327"/>
      <c r="AC100" s="327"/>
      <c r="AD100" s="327"/>
      <c r="AE100" s="327"/>
      <c r="AF100" s="327"/>
      <c r="AG100" s="327"/>
      <c r="AH100" s="327"/>
      <c r="AI100" s="327"/>
      <c r="AJ100" s="327"/>
      <c r="AK100" s="327"/>
      <c r="AL100" s="327"/>
      <c r="AM100" s="327"/>
      <c r="AN100" s="327"/>
      <c r="AO100" s="327"/>
      <c r="AP100" s="327"/>
      <c r="AQ100" s="327"/>
      <c r="AR100" s="327"/>
      <c r="AS100" s="327"/>
      <c r="AT100" s="327"/>
      <c r="AU100" s="327"/>
      <c r="AV100" s="327"/>
      <c r="AW100" s="327"/>
      <c r="AX100" s="327"/>
      <c r="AY100" s="327"/>
      <c r="AZ100" s="328"/>
      <c r="BA100" s="328"/>
      <c r="BB100" s="328"/>
      <c r="BC100" s="328"/>
      <c r="BD100" s="328"/>
      <c r="BE100" s="321"/>
      <c r="BF100" s="321"/>
      <c r="BG100" s="321"/>
      <c r="BH100" s="321"/>
      <c r="BI100" s="321"/>
      <c r="BJ100" s="321"/>
      <c r="BK100" s="321"/>
      <c r="BL100" s="321"/>
      <c r="BM100" s="321"/>
      <c r="BN100" s="321"/>
      <c r="BO100" s="321"/>
      <c r="BP100" s="321"/>
      <c r="BQ100" s="318">
        <v>94</v>
      </c>
      <c r="BR100" s="323"/>
      <c r="BS100" s="899"/>
      <c r="BT100" s="900"/>
      <c r="BU100" s="900"/>
      <c r="BV100" s="900"/>
      <c r="BW100" s="900"/>
      <c r="BX100" s="900"/>
      <c r="BY100" s="900"/>
      <c r="BZ100" s="900"/>
      <c r="CA100" s="900"/>
      <c r="CB100" s="900"/>
      <c r="CC100" s="900"/>
      <c r="CD100" s="900"/>
      <c r="CE100" s="900"/>
      <c r="CF100" s="900"/>
      <c r="CG100" s="901"/>
      <c r="CH100" s="896"/>
      <c r="CI100" s="897"/>
      <c r="CJ100" s="897"/>
      <c r="CK100" s="897"/>
      <c r="CL100" s="898"/>
      <c r="CM100" s="896"/>
      <c r="CN100" s="897"/>
      <c r="CO100" s="897"/>
      <c r="CP100" s="897"/>
      <c r="CQ100" s="898"/>
      <c r="CR100" s="896"/>
      <c r="CS100" s="897"/>
      <c r="CT100" s="897"/>
      <c r="CU100" s="897"/>
      <c r="CV100" s="898"/>
      <c r="CW100" s="896"/>
      <c r="CX100" s="897"/>
      <c r="CY100" s="897"/>
      <c r="CZ100" s="897"/>
      <c r="DA100" s="898"/>
      <c r="DB100" s="896"/>
      <c r="DC100" s="897"/>
      <c r="DD100" s="897"/>
      <c r="DE100" s="897"/>
      <c r="DF100" s="898"/>
      <c r="DG100" s="896"/>
      <c r="DH100" s="897"/>
      <c r="DI100" s="897"/>
      <c r="DJ100" s="897"/>
      <c r="DK100" s="898"/>
      <c r="DL100" s="896"/>
      <c r="DM100" s="897"/>
      <c r="DN100" s="897"/>
      <c r="DO100" s="897"/>
      <c r="DP100" s="898"/>
      <c r="DQ100" s="896"/>
      <c r="DR100" s="897"/>
      <c r="DS100" s="897"/>
      <c r="DT100" s="897"/>
      <c r="DU100" s="898"/>
      <c r="DV100" s="893"/>
      <c r="DW100" s="894"/>
      <c r="DX100" s="894"/>
      <c r="DY100" s="894"/>
      <c r="DZ100" s="895"/>
      <c r="EA100" s="302"/>
    </row>
    <row r="101" spans="1:131" s="303" customFormat="1" ht="26.25" hidden="1" customHeight="1" x14ac:dyDescent="0.15">
      <c r="A101" s="325"/>
      <c r="B101" s="326"/>
      <c r="C101" s="326"/>
      <c r="D101" s="326"/>
      <c r="E101" s="326"/>
      <c r="F101" s="326"/>
      <c r="G101" s="326"/>
      <c r="H101" s="326"/>
      <c r="I101" s="326"/>
      <c r="J101" s="326"/>
      <c r="K101" s="326"/>
      <c r="L101" s="326"/>
      <c r="M101" s="326"/>
      <c r="N101" s="326"/>
      <c r="O101" s="326"/>
      <c r="P101" s="326"/>
      <c r="Q101" s="327"/>
      <c r="R101" s="327"/>
      <c r="S101" s="327"/>
      <c r="T101" s="327"/>
      <c r="U101" s="327"/>
      <c r="V101" s="327"/>
      <c r="W101" s="327"/>
      <c r="X101" s="327"/>
      <c r="Y101" s="327"/>
      <c r="Z101" s="327"/>
      <c r="AA101" s="327"/>
      <c r="AB101" s="327"/>
      <c r="AC101" s="327"/>
      <c r="AD101" s="327"/>
      <c r="AE101" s="327"/>
      <c r="AF101" s="327"/>
      <c r="AG101" s="327"/>
      <c r="AH101" s="327"/>
      <c r="AI101" s="327"/>
      <c r="AJ101" s="327"/>
      <c r="AK101" s="327"/>
      <c r="AL101" s="327"/>
      <c r="AM101" s="327"/>
      <c r="AN101" s="327"/>
      <c r="AO101" s="327"/>
      <c r="AP101" s="327"/>
      <c r="AQ101" s="327"/>
      <c r="AR101" s="327"/>
      <c r="AS101" s="327"/>
      <c r="AT101" s="327"/>
      <c r="AU101" s="327"/>
      <c r="AV101" s="327"/>
      <c r="AW101" s="327"/>
      <c r="AX101" s="327"/>
      <c r="AY101" s="327"/>
      <c r="AZ101" s="328"/>
      <c r="BA101" s="328"/>
      <c r="BB101" s="328"/>
      <c r="BC101" s="328"/>
      <c r="BD101" s="328"/>
      <c r="BE101" s="321"/>
      <c r="BF101" s="321"/>
      <c r="BG101" s="321"/>
      <c r="BH101" s="321"/>
      <c r="BI101" s="321"/>
      <c r="BJ101" s="321"/>
      <c r="BK101" s="321"/>
      <c r="BL101" s="321"/>
      <c r="BM101" s="321"/>
      <c r="BN101" s="321"/>
      <c r="BO101" s="321"/>
      <c r="BP101" s="321"/>
      <c r="BQ101" s="318">
        <v>95</v>
      </c>
      <c r="BR101" s="323"/>
      <c r="BS101" s="899"/>
      <c r="BT101" s="900"/>
      <c r="BU101" s="900"/>
      <c r="BV101" s="900"/>
      <c r="BW101" s="900"/>
      <c r="BX101" s="900"/>
      <c r="BY101" s="900"/>
      <c r="BZ101" s="900"/>
      <c r="CA101" s="900"/>
      <c r="CB101" s="900"/>
      <c r="CC101" s="900"/>
      <c r="CD101" s="900"/>
      <c r="CE101" s="900"/>
      <c r="CF101" s="900"/>
      <c r="CG101" s="901"/>
      <c r="CH101" s="896"/>
      <c r="CI101" s="897"/>
      <c r="CJ101" s="897"/>
      <c r="CK101" s="897"/>
      <c r="CL101" s="898"/>
      <c r="CM101" s="896"/>
      <c r="CN101" s="897"/>
      <c r="CO101" s="897"/>
      <c r="CP101" s="897"/>
      <c r="CQ101" s="898"/>
      <c r="CR101" s="896"/>
      <c r="CS101" s="897"/>
      <c r="CT101" s="897"/>
      <c r="CU101" s="897"/>
      <c r="CV101" s="898"/>
      <c r="CW101" s="896"/>
      <c r="CX101" s="897"/>
      <c r="CY101" s="897"/>
      <c r="CZ101" s="897"/>
      <c r="DA101" s="898"/>
      <c r="DB101" s="896"/>
      <c r="DC101" s="897"/>
      <c r="DD101" s="897"/>
      <c r="DE101" s="897"/>
      <c r="DF101" s="898"/>
      <c r="DG101" s="896"/>
      <c r="DH101" s="897"/>
      <c r="DI101" s="897"/>
      <c r="DJ101" s="897"/>
      <c r="DK101" s="898"/>
      <c r="DL101" s="896"/>
      <c r="DM101" s="897"/>
      <c r="DN101" s="897"/>
      <c r="DO101" s="897"/>
      <c r="DP101" s="898"/>
      <c r="DQ101" s="896"/>
      <c r="DR101" s="897"/>
      <c r="DS101" s="897"/>
      <c r="DT101" s="897"/>
      <c r="DU101" s="898"/>
      <c r="DV101" s="893"/>
      <c r="DW101" s="894"/>
      <c r="DX101" s="894"/>
      <c r="DY101" s="894"/>
      <c r="DZ101" s="895"/>
      <c r="EA101" s="302"/>
    </row>
    <row r="102" spans="1:131" s="303" customFormat="1" ht="26.25" customHeight="1" thickBot="1" x14ac:dyDescent="0.2">
      <c r="A102" s="325"/>
      <c r="B102" s="326"/>
      <c r="C102" s="326"/>
      <c r="D102" s="326"/>
      <c r="E102" s="326"/>
      <c r="F102" s="326"/>
      <c r="G102" s="326"/>
      <c r="H102" s="326"/>
      <c r="I102" s="326"/>
      <c r="J102" s="326"/>
      <c r="K102" s="326"/>
      <c r="L102" s="326"/>
      <c r="M102" s="326"/>
      <c r="N102" s="326"/>
      <c r="O102" s="326"/>
      <c r="P102" s="326"/>
      <c r="Q102" s="327"/>
      <c r="R102" s="327"/>
      <c r="S102" s="327"/>
      <c r="T102" s="327"/>
      <c r="U102" s="327"/>
      <c r="V102" s="327"/>
      <c r="W102" s="327"/>
      <c r="X102" s="327"/>
      <c r="Y102" s="327"/>
      <c r="Z102" s="327"/>
      <c r="AA102" s="327"/>
      <c r="AB102" s="327"/>
      <c r="AC102" s="327"/>
      <c r="AD102" s="327"/>
      <c r="AE102" s="327"/>
      <c r="AF102" s="327"/>
      <c r="AG102" s="327"/>
      <c r="AH102" s="327"/>
      <c r="AI102" s="327"/>
      <c r="AJ102" s="327"/>
      <c r="AK102" s="327"/>
      <c r="AL102" s="327"/>
      <c r="AM102" s="327"/>
      <c r="AN102" s="327"/>
      <c r="AO102" s="327"/>
      <c r="AP102" s="327"/>
      <c r="AQ102" s="327"/>
      <c r="AR102" s="327"/>
      <c r="AS102" s="327"/>
      <c r="AT102" s="327"/>
      <c r="AU102" s="327"/>
      <c r="AV102" s="327"/>
      <c r="AW102" s="327"/>
      <c r="AX102" s="327"/>
      <c r="AY102" s="327"/>
      <c r="AZ102" s="328"/>
      <c r="BA102" s="328"/>
      <c r="BB102" s="328"/>
      <c r="BC102" s="328"/>
      <c r="BD102" s="328"/>
      <c r="BE102" s="321"/>
      <c r="BF102" s="321"/>
      <c r="BG102" s="321"/>
      <c r="BH102" s="321"/>
      <c r="BI102" s="321"/>
      <c r="BJ102" s="321"/>
      <c r="BK102" s="321"/>
      <c r="BL102" s="321"/>
      <c r="BM102" s="321"/>
      <c r="BN102" s="321"/>
      <c r="BO102" s="321"/>
      <c r="BP102" s="321"/>
      <c r="BQ102" s="320" t="s">
        <v>363</v>
      </c>
      <c r="BR102" s="824" t="s">
        <v>398</v>
      </c>
      <c r="BS102" s="825"/>
      <c r="BT102" s="825"/>
      <c r="BU102" s="825"/>
      <c r="BV102" s="825"/>
      <c r="BW102" s="825"/>
      <c r="BX102" s="825"/>
      <c r="BY102" s="825"/>
      <c r="BZ102" s="825"/>
      <c r="CA102" s="825"/>
      <c r="CB102" s="825"/>
      <c r="CC102" s="825"/>
      <c r="CD102" s="825"/>
      <c r="CE102" s="825"/>
      <c r="CF102" s="825"/>
      <c r="CG102" s="826"/>
      <c r="CH102" s="924"/>
      <c r="CI102" s="925"/>
      <c r="CJ102" s="925"/>
      <c r="CK102" s="925"/>
      <c r="CL102" s="926"/>
      <c r="CM102" s="924"/>
      <c r="CN102" s="925"/>
      <c r="CO102" s="925"/>
      <c r="CP102" s="925"/>
      <c r="CQ102" s="926"/>
      <c r="CR102" s="927"/>
      <c r="CS102" s="886"/>
      <c r="CT102" s="886"/>
      <c r="CU102" s="886"/>
      <c r="CV102" s="928"/>
      <c r="CW102" s="927"/>
      <c r="CX102" s="886"/>
      <c r="CY102" s="886"/>
      <c r="CZ102" s="886"/>
      <c r="DA102" s="928"/>
      <c r="DB102" s="927"/>
      <c r="DC102" s="886"/>
      <c r="DD102" s="886"/>
      <c r="DE102" s="886"/>
      <c r="DF102" s="928"/>
      <c r="DG102" s="927"/>
      <c r="DH102" s="886"/>
      <c r="DI102" s="886"/>
      <c r="DJ102" s="886"/>
      <c r="DK102" s="928"/>
      <c r="DL102" s="927"/>
      <c r="DM102" s="886"/>
      <c r="DN102" s="886"/>
      <c r="DO102" s="886"/>
      <c r="DP102" s="928"/>
      <c r="DQ102" s="927"/>
      <c r="DR102" s="886"/>
      <c r="DS102" s="886"/>
      <c r="DT102" s="886"/>
      <c r="DU102" s="928"/>
      <c r="DV102" s="951"/>
      <c r="DW102" s="952"/>
      <c r="DX102" s="952"/>
      <c r="DY102" s="952"/>
      <c r="DZ102" s="953"/>
      <c r="EA102" s="302"/>
    </row>
    <row r="103" spans="1:131" s="303" customFormat="1" ht="26.25" customHeight="1" x14ac:dyDescent="0.15">
      <c r="A103" s="325"/>
      <c r="B103" s="326"/>
      <c r="C103" s="326"/>
      <c r="D103" s="326"/>
      <c r="E103" s="326"/>
      <c r="F103" s="326"/>
      <c r="G103" s="326"/>
      <c r="H103" s="326"/>
      <c r="I103" s="326"/>
      <c r="J103" s="326"/>
      <c r="K103" s="326"/>
      <c r="L103" s="326"/>
      <c r="M103" s="326"/>
      <c r="N103" s="326"/>
      <c r="O103" s="326"/>
      <c r="P103" s="326"/>
      <c r="Q103" s="327"/>
      <c r="R103" s="327"/>
      <c r="S103" s="327"/>
      <c r="T103" s="327"/>
      <c r="U103" s="327"/>
      <c r="V103" s="327"/>
      <c r="W103" s="327"/>
      <c r="X103" s="327"/>
      <c r="Y103" s="327"/>
      <c r="Z103" s="327"/>
      <c r="AA103" s="327"/>
      <c r="AB103" s="327"/>
      <c r="AC103" s="327"/>
      <c r="AD103" s="327"/>
      <c r="AE103" s="327"/>
      <c r="AF103" s="327"/>
      <c r="AG103" s="327"/>
      <c r="AH103" s="327"/>
      <c r="AI103" s="327"/>
      <c r="AJ103" s="327"/>
      <c r="AK103" s="327"/>
      <c r="AL103" s="327"/>
      <c r="AM103" s="327"/>
      <c r="AN103" s="327"/>
      <c r="AO103" s="327"/>
      <c r="AP103" s="327"/>
      <c r="AQ103" s="327"/>
      <c r="AR103" s="327"/>
      <c r="AS103" s="327"/>
      <c r="AT103" s="327"/>
      <c r="AU103" s="327"/>
      <c r="AV103" s="327"/>
      <c r="AW103" s="327"/>
      <c r="AX103" s="327"/>
      <c r="AY103" s="327"/>
      <c r="AZ103" s="328"/>
      <c r="BA103" s="328"/>
      <c r="BB103" s="328"/>
      <c r="BC103" s="328"/>
      <c r="BD103" s="328"/>
      <c r="BE103" s="321"/>
      <c r="BF103" s="321"/>
      <c r="BG103" s="321"/>
      <c r="BH103" s="321"/>
      <c r="BI103" s="321"/>
      <c r="BJ103" s="321"/>
      <c r="BK103" s="321"/>
      <c r="BL103" s="321"/>
      <c r="BM103" s="321"/>
      <c r="BN103" s="321"/>
      <c r="BO103" s="321"/>
      <c r="BP103" s="321"/>
      <c r="BQ103" s="954" t="s">
        <v>399</v>
      </c>
      <c r="BR103" s="954"/>
      <c r="BS103" s="954"/>
      <c r="BT103" s="954"/>
      <c r="BU103" s="954"/>
      <c r="BV103" s="954"/>
      <c r="BW103" s="954"/>
      <c r="BX103" s="954"/>
      <c r="BY103" s="954"/>
      <c r="BZ103" s="954"/>
      <c r="CA103" s="954"/>
      <c r="CB103" s="954"/>
      <c r="CC103" s="954"/>
      <c r="CD103" s="954"/>
      <c r="CE103" s="954"/>
      <c r="CF103" s="954"/>
      <c r="CG103" s="954"/>
      <c r="CH103" s="954"/>
      <c r="CI103" s="954"/>
      <c r="CJ103" s="954"/>
      <c r="CK103" s="954"/>
      <c r="CL103" s="954"/>
      <c r="CM103" s="954"/>
      <c r="CN103" s="954"/>
      <c r="CO103" s="954"/>
      <c r="CP103" s="954"/>
      <c r="CQ103" s="954"/>
      <c r="CR103" s="954"/>
      <c r="CS103" s="954"/>
      <c r="CT103" s="954"/>
      <c r="CU103" s="954"/>
      <c r="CV103" s="954"/>
      <c r="CW103" s="954"/>
      <c r="CX103" s="954"/>
      <c r="CY103" s="954"/>
      <c r="CZ103" s="954"/>
      <c r="DA103" s="954"/>
      <c r="DB103" s="954"/>
      <c r="DC103" s="954"/>
      <c r="DD103" s="954"/>
      <c r="DE103" s="954"/>
      <c r="DF103" s="954"/>
      <c r="DG103" s="954"/>
      <c r="DH103" s="954"/>
      <c r="DI103" s="954"/>
      <c r="DJ103" s="954"/>
      <c r="DK103" s="954"/>
      <c r="DL103" s="954"/>
      <c r="DM103" s="954"/>
      <c r="DN103" s="954"/>
      <c r="DO103" s="954"/>
      <c r="DP103" s="954"/>
      <c r="DQ103" s="954"/>
      <c r="DR103" s="954"/>
      <c r="DS103" s="954"/>
      <c r="DT103" s="954"/>
      <c r="DU103" s="954"/>
      <c r="DV103" s="954"/>
      <c r="DW103" s="954"/>
      <c r="DX103" s="954"/>
      <c r="DY103" s="954"/>
      <c r="DZ103" s="954"/>
      <c r="EA103" s="302"/>
    </row>
    <row r="104" spans="1:131" s="303" customFormat="1" ht="26.25" customHeight="1" x14ac:dyDescent="0.15">
      <c r="A104" s="325"/>
      <c r="B104" s="326"/>
      <c r="C104" s="326"/>
      <c r="D104" s="326"/>
      <c r="E104" s="326"/>
      <c r="F104" s="326"/>
      <c r="G104" s="326"/>
      <c r="H104" s="326"/>
      <c r="I104" s="326"/>
      <c r="J104" s="326"/>
      <c r="K104" s="326"/>
      <c r="L104" s="326"/>
      <c r="M104" s="326"/>
      <c r="N104" s="326"/>
      <c r="O104" s="326"/>
      <c r="P104" s="326"/>
      <c r="Q104" s="327"/>
      <c r="R104" s="327"/>
      <c r="S104" s="327"/>
      <c r="T104" s="327"/>
      <c r="U104" s="327"/>
      <c r="V104" s="327"/>
      <c r="W104" s="327"/>
      <c r="X104" s="327"/>
      <c r="Y104" s="327"/>
      <c r="Z104" s="327"/>
      <c r="AA104" s="327"/>
      <c r="AB104" s="327"/>
      <c r="AC104" s="327"/>
      <c r="AD104" s="327"/>
      <c r="AE104" s="327"/>
      <c r="AF104" s="327"/>
      <c r="AG104" s="327"/>
      <c r="AH104" s="327"/>
      <c r="AI104" s="327"/>
      <c r="AJ104" s="327"/>
      <c r="AK104" s="327"/>
      <c r="AL104" s="327"/>
      <c r="AM104" s="327"/>
      <c r="AN104" s="327"/>
      <c r="AO104" s="327"/>
      <c r="AP104" s="327"/>
      <c r="AQ104" s="327"/>
      <c r="AR104" s="327"/>
      <c r="AS104" s="327"/>
      <c r="AT104" s="327"/>
      <c r="AU104" s="327"/>
      <c r="AV104" s="327"/>
      <c r="AW104" s="327"/>
      <c r="AX104" s="327"/>
      <c r="AY104" s="327"/>
      <c r="AZ104" s="328"/>
      <c r="BA104" s="328"/>
      <c r="BB104" s="328"/>
      <c r="BC104" s="328"/>
      <c r="BD104" s="328"/>
      <c r="BE104" s="321"/>
      <c r="BF104" s="321"/>
      <c r="BG104" s="321"/>
      <c r="BH104" s="321"/>
      <c r="BI104" s="321"/>
      <c r="BJ104" s="321"/>
      <c r="BK104" s="321"/>
      <c r="BL104" s="321"/>
      <c r="BM104" s="321"/>
      <c r="BN104" s="321"/>
      <c r="BO104" s="321"/>
      <c r="BP104" s="321"/>
      <c r="BQ104" s="955" t="s">
        <v>400</v>
      </c>
      <c r="BR104" s="955"/>
      <c r="BS104" s="955"/>
      <c r="BT104" s="955"/>
      <c r="BU104" s="955"/>
      <c r="BV104" s="955"/>
      <c r="BW104" s="955"/>
      <c r="BX104" s="955"/>
      <c r="BY104" s="955"/>
      <c r="BZ104" s="955"/>
      <c r="CA104" s="955"/>
      <c r="CB104" s="955"/>
      <c r="CC104" s="955"/>
      <c r="CD104" s="955"/>
      <c r="CE104" s="955"/>
      <c r="CF104" s="955"/>
      <c r="CG104" s="955"/>
      <c r="CH104" s="955"/>
      <c r="CI104" s="955"/>
      <c r="CJ104" s="955"/>
      <c r="CK104" s="955"/>
      <c r="CL104" s="955"/>
      <c r="CM104" s="955"/>
      <c r="CN104" s="955"/>
      <c r="CO104" s="955"/>
      <c r="CP104" s="955"/>
      <c r="CQ104" s="955"/>
      <c r="CR104" s="955"/>
      <c r="CS104" s="955"/>
      <c r="CT104" s="955"/>
      <c r="CU104" s="955"/>
      <c r="CV104" s="955"/>
      <c r="CW104" s="955"/>
      <c r="CX104" s="955"/>
      <c r="CY104" s="955"/>
      <c r="CZ104" s="955"/>
      <c r="DA104" s="955"/>
      <c r="DB104" s="955"/>
      <c r="DC104" s="955"/>
      <c r="DD104" s="955"/>
      <c r="DE104" s="955"/>
      <c r="DF104" s="955"/>
      <c r="DG104" s="955"/>
      <c r="DH104" s="955"/>
      <c r="DI104" s="955"/>
      <c r="DJ104" s="955"/>
      <c r="DK104" s="955"/>
      <c r="DL104" s="955"/>
      <c r="DM104" s="955"/>
      <c r="DN104" s="955"/>
      <c r="DO104" s="955"/>
      <c r="DP104" s="955"/>
      <c r="DQ104" s="955"/>
      <c r="DR104" s="955"/>
      <c r="DS104" s="955"/>
      <c r="DT104" s="955"/>
      <c r="DU104" s="955"/>
      <c r="DV104" s="955"/>
      <c r="DW104" s="955"/>
      <c r="DX104" s="955"/>
      <c r="DY104" s="955"/>
      <c r="DZ104" s="955"/>
      <c r="EA104" s="302"/>
    </row>
    <row r="105" spans="1:131" s="303" customFormat="1" ht="11.25" customHeight="1" x14ac:dyDescent="0.15">
      <c r="A105" s="321"/>
      <c r="B105" s="321"/>
      <c r="C105" s="321"/>
      <c r="D105" s="321"/>
      <c r="E105" s="321"/>
      <c r="F105" s="321"/>
      <c r="G105" s="321"/>
      <c r="H105" s="321"/>
      <c r="I105" s="321"/>
      <c r="J105" s="321"/>
      <c r="K105" s="321"/>
      <c r="L105" s="321"/>
      <c r="M105" s="321"/>
      <c r="N105" s="321"/>
      <c r="O105" s="321"/>
      <c r="P105" s="321"/>
      <c r="Q105" s="321"/>
      <c r="R105" s="321"/>
      <c r="S105" s="321"/>
      <c r="T105" s="321"/>
      <c r="U105" s="321"/>
      <c r="V105" s="321"/>
      <c r="W105" s="321"/>
      <c r="X105" s="321"/>
      <c r="Y105" s="321"/>
      <c r="Z105" s="321"/>
      <c r="AA105" s="321"/>
      <c r="AB105" s="321"/>
      <c r="AC105" s="321"/>
      <c r="AD105" s="321"/>
      <c r="AE105" s="321"/>
      <c r="AF105" s="321"/>
      <c r="AG105" s="321"/>
      <c r="AH105" s="321"/>
      <c r="AI105" s="321"/>
      <c r="AJ105" s="321"/>
      <c r="AK105" s="321"/>
      <c r="AL105" s="321"/>
      <c r="AM105" s="321"/>
      <c r="AN105" s="321"/>
      <c r="AO105" s="321"/>
      <c r="AP105" s="321"/>
      <c r="AQ105" s="321"/>
      <c r="AR105" s="321"/>
      <c r="AS105" s="321"/>
      <c r="AT105" s="321"/>
      <c r="AU105" s="321"/>
      <c r="AV105" s="321"/>
      <c r="AW105" s="321"/>
      <c r="AX105" s="321"/>
      <c r="AY105" s="321"/>
      <c r="AZ105" s="321"/>
      <c r="BA105" s="321"/>
      <c r="BB105" s="321"/>
      <c r="BC105" s="321"/>
      <c r="BD105" s="321"/>
      <c r="BE105" s="321"/>
      <c r="BF105" s="321"/>
      <c r="BG105" s="321"/>
      <c r="BH105" s="321"/>
      <c r="BI105" s="321"/>
      <c r="BJ105" s="321"/>
      <c r="BK105" s="321"/>
      <c r="BL105" s="321"/>
      <c r="BM105" s="321"/>
      <c r="BN105" s="321"/>
      <c r="BO105" s="321"/>
      <c r="BP105" s="321"/>
      <c r="BQ105" s="302"/>
      <c r="BR105" s="302"/>
      <c r="BS105" s="302"/>
      <c r="BT105" s="302"/>
      <c r="BU105" s="302"/>
      <c r="BV105" s="302"/>
      <c r="BW105" s="302"/>
      <c r="BX105" s="302"/>
      <c r="BY105" s="302"/>
      <c r="BZ105" s="302"/>
      <c r="CA105" s="302"/>
      <c r="CB105" s="302"/>
      <c r="CC105" s="302"/>
      <c r="CD105" s="302"/>
      <c r="CE105" s="302"/>
      <c r="CF105" s="302"/>
      <c r="CG105" s="302"/>
      <c r="CH105" s="302"/>
      <c r="CI105" s="302"/>
      <c r="CJ105" s="302"/>
      <c r="CK105" s="302"/>
      <c r="CL105" s="302"/>
      <c r="CM105" s="302"/>
      <c r="CN105" s="302"/>
      <c r="CO105" s="302"/>
      <c r="CP105" s="302"/>
      <c r="CQ105" s="302"/>
      <c r="CR105" s="302"/>
      <c r="CS105" s="302"/>
      <c r="CT105" s="302"/>
      <c r="CU105" s="302"/>
      <c r="CV105" s="302"/>
      <c r="CW105" s="302"/>
      <c r="CX105" s="302"/>
      <c r="CY105" s="302"/>
      <c r="CZ105" s="302"/>
      <c r="DA105" s="302"/>
      <c r="DB105" s="302"/>
      <c r="DC105" s="302"/>
      <c r="DD105" s="302"/>
      <c r="DE105" s="302"/>
      <c r="DF105" s="302"/>
      <c r="DG105" s="302"/>
      <c r="DH105" s="302"/>
      <c r="DI105" s="302"/>
      <c r="DJ105" s="302"/>
      <c r="DK105" s="302"/>
      <c r="DL105" s="302"/>
      <c r="DM105" s="302"/>
      <c r="DN105" s="302"/>
      <c r="DO105" s="302"/>
      <c r="DP105" s="302"/>
      <c r="DQ105" s="302"/>
      <c r="DR105" s="302"/>
      <c r="DS105" s="302"/>
      <c r="DT105" s="302"/>
      <c r="DU105" s="302"/>
      <c r="DV105" s="302"/>
      <c r="DW105" s="302"/>
      <c r="DX105" s="302"/>
      <c r="DY105" s="302"/>
      <c r="DZ105" s="302"/>
      <c r="EA105" s="302"/>
    </row>
    <row r="106" spans="1:131" s="303" customFormat="1" ht="11.25" customHeight="1" x14ac:dyDescent="0.15">
      <c r="A106" s="329"/>
      <c r="B106" s="329"/>
      <c r="C106" s="329"/>
      <c r="D106" s="329"/>
      <c r="E106" s="329"/>
      <c r="F106" s="329"/>
      <c r="G106" s="329"/>
      <c r="H106" s="329"/>
      <c r="I106" s="329"/>
      <c r="J106" s="329"/>
      <c r="K106" s="329"/>
      <c r="L106" s="329"/>
      <c r="M106" s="329"/>
      <c r="N106" s="329"/>
      <c r="O106" s="329"/>
      <c r="P106" s="329"/>
      <c r="Q106" s="329"/>
      <c r="R106" s="329"/>
      <c r="S106" s="329"/>
      <c r="T106" s="329"/>
      <c r="U106" s="329"/>
      <c r="V106" s="329"/>
      <c r="W106" s="329"/>
      <c r="X106" s="329"/>
      <c r="Y106" s="329"/>
      <c r="Z106" s="329"/>
      <c r="AA106" s="329"/>
      <c r="AB106" s="329"/>
      <c r="AC106" s="329"/>
      <c r="AD106" s="329"/>
      <c r="AE106" s="329"/>
      <c r="AF106" s="329"/>
      <c r="AG106" s="329"/>
      <c r="AH106" s="329"/>
      <c r="AI106" s="329"/>
      <c r="AJ106" s="329"/>
      <c r="AK106" s="329"/>
      <c r="AL106" s="329"/>
      <c r="AM106" s="329"/>
      <c r="AN106" s="329"/>
      <c r="AO106" s="329"/>
      <c r="AP106" s="329"/>
      <c r="AQ106" s="329"/>
      <c r="AR106" s="329"/>
      <c r="AS106" s="329"/>
      <c r="AT106" s="329"/>
      <c r="AU106" s="329"/>
      <c r="AV106" s="329"/>
      <c r="AW106" s="329"/>
      <c r="AX106" s="329"/>
      <c r="AY106" s="329"/>
      <c r="AZ106" s="329"/>
      <c r="BA106" s="329"/>
      <c r="BB106" s="329"/>
      <c r="BC106" s="329"/>
      <c r="BD106" s="329"/>
      <c r="BE106" s="329"/>
      <c r="BF106" s="329"/>
      <c r="BG106" s="329"/>
      <c r="BH106" s="329"/>
      <c r="BI106" s="329"/>
      <c r="BJ106" s="329"/>
      <c r="BK106" s="329"/>
      <c r="BL106" s="329"/>
      <c r="BM106" s="329"/>
      <c r="BN106" s="329"/>
      <c r="BO106" s="329"/>
      <c r="BP106" s="329"/>
      <c r="BQ106" s="302"/>
      <c r="BR106" s="302"/>
      <c r="BS106" s="302"/>
      <c r="BT106" s="302"/>
      <c r="BU106" s="302"/>
      <c r="BV106" s="302"/>
      <c r="BW106" s="302"/>
      <c r="BX106" s="302"/>
      <c r="BY106" s="302"/>
      <c r="BZ106" s="302"/>
      <c r="CA106" s="302"/>
      <c r="CB106" s="302"/>
      <c r="CC106" s="302"/>
      <c r="CD106" s="302"/>
      <c r="CE106" s="302"/>
      <c r="CF106" s="302"/>
      <c r="CG106" s="302"/>
      <c r="CH106" s="302"/>
      <c r="CI106" s="302"/>
      <c r="CJ106" s="302"/>
      <c r="CK106" s="302"/>
      <c r="CL106" s="302"/>
      <c r="CM106" s="302"/>
      <c r="CN106" s="302"/>
      <c r="CO106" s="302"/>
      <c r="CP106" s="302"/>
      <c r="CQ106" s="302"/>
      <c r="CR106" s="302"/>
      <c r="CS106" s="302"/>
      <c r="CT106" s="302"/>
      <c r="CU106" s="302"/>
      <c r="CV106" s="302"/>
      <c r="CW106" s="302"/>
      <c r="CX106" s="302"/>
      <c r="CY106" s="302"/>
      <c r="CZ106" s="302"/>
      <c r="DA106" s="302"/>
      <c r="DB106" s="302"/>
      <c r="DC106" s="302"/>
      <c r="DD106" s="302"/>
      <c r="DE106" s="302"/>
      <c r="DF106" s="302"/>
      <c r="DG106" s="302"/>
      <c r="DH106" s="302"/>
      <c r="DI106" s="302"/>
      <c r="DJ106" s="302"/>
      <c r="DK106" s="302"/>
      <c r="DL106" s="302"/>
      <c r="DM106" s="302"/>
      <c r="DN106" s="302"/>
      <c r="DO106" s="302"/>
      <c r="DP106" s="302"/>
      <c r="DQ106" s="302"/>
      <c r="DR106" s="302"/>
      <c r="DS106" s="302"/>
      <c r="DT106" s="302"/>
      <c r="DU106" s="302"/>
      <c r="DV106" s="302"/>
      <c r="DW106" s="302"/>
      <c r="DX106" s="302"/>
      <c r="DY106" s="302"/>
      <c r="DZ106" s="302"/>
      <c r="EA106" s="302"/>
    </row>
    <row r="107" spans="1:131" s="302" customFormat="1" ht="26.25" customHeight="1" thickBot="1" x14ac:dyDescent="0.2">
      <c r="A107" s="330" t="s">
        <v>401</v>
      </c>
      <c r="B107" s="331"/>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0" t="s">
        <v>402</v>
      </c>
      <c r="AV107" s="331"/>
      <c r="AW107" s="331"/>
      <c r="AX107" s="331"/>
      <c r="AY107" s="331"/>
      <c r="AZ107" s="331"/>
      <c r="BA107" s="331"/>
      <c r="BB107" s="331"/>
      <c r="BC107" s="331"/>
      <c r="BD107" s="331"/>
      <c r="BE107" s="331"/>
      <c r="BF107" s="331"/>
      <c r="BG107" s="331"/>
      <c r="BH107" s="331"/>
      <c r="BI107" s="331"/>
      <c r="BJ107" s="331"/>
      <c r="BK107" s="331"/>
      <c r="BL107" s="331"/>
      <c r="BM107" s="331"/>
      <c r="BN107" s="331"/>
      <c r="BO107" s="331"/>
      <c r="BP107" s="331"/>
      <c r="BQ107" s="331"/>
      <c r="BR107" s="331"/>
      <c r="BS107" s="331"/>
      <c r="BT107" s="331"/>
      <c r="BU107" s="331"/>
      <c r="BV107" s="331"/>
      <c r="BW107" s="331"/>
      <c r="BX107" s="331"/>
      <c r="BY107" s="331"/>
      <c r="BZ107" s="331"/>
      <c r="CA107" s="331"/>
      <c r="CB107" s="331"/>
      <c r="CC107" s="331"/>
      <c r="CD107" s="331"/>
      <c r="CE107" s="331"/>
      <c r="CF107" s="331"/>
      <c r="CG107" s="331"/>
      <c r="CH107" s="331"/>
      <c r="CI107" s="331"/>
      <c r="CJ107" s="331"/>
      <c r="CK107" s="331"/>
      <c r="CL107" s="331"/>
      <c r="CM107" s="331"/>
      <c r="CN107" s="331"/>
      <c r="CO107" s="331"/>
      <c r="CP107" s="331"/>
      <c r="CQ107" s="331"/>
      <c r="CR107" s="331"/>
      <c r="CS107" s="331"/>
      <c r="CT107" s="331"/>
      <c r="CU107" s="331"/>
      <c r="CV107" s="331"/>
      <c r="CW107" s="331"/>
      <c r="CX107" s="331"/>
      <c r="CY107" s="331"/>
      <c r="CZ107" s="331"/>
      <c r="DA107" s="331"/>
      <c r="DB107" s="331"/>
      <c r="DC107" s="331"/>
      <c r="DD107" s="331"/>
      <c r="DE107" s="331"/>
      <c r="DF107" s="331"/>
      <c r="DG107" s="331"/>
      <c r="DH107" s="331"/>
      <c r="DI107" s="331"/>
      <c r="DJ107" s="331"/>
      <c r="DK107" s="331"/>
      <c r="DL107" s="331"/>
      <c r="DM107" s="331"/>
      <c r="DN107" s="331"/>
      <c r="DO107" s="331"/>
      <c r="DP107" s="331"/>
      <c r="DQ107" s="331"/>
      <c r="DR107" s="331"/>
      <c r="DS107" s="331"/>
      <c r="DT107" s="331"/>
      <c r="DU107" s="331"/>
      <c r="DV107" s="331"/>
      <c r="DW107" s="331"/>
      <c r="DX107" s="331"/>
      <c r="DY107" s="331"/>
      <c r="DZ107" s="331"/>
    </row>
    <row r="108" spans="1:131" s="302" customFormat="1" ht="26.25" customHeight="1" x14ac:dyDescent="0.15">
      <c r="A108" s="956" t="s">
        <v>403</v>
      </c>
      <c r="B108" s="957"/>
      <c r="C108" s="957"/>
      <c r="D108" s="957"/>
      <c r="E108" s="957"/>
      <c r="F108" s="957"/>
      <c r="G108" s="957"/>
      <c r="H108" s="957"/>
      <c r="I108" s="957"/>
      <c r="J108" s="957"/>
      <c r="K108" s="957"/>
      <c r="L108" s="957"/>
      <c r="M108" s="957"/>
      <c r="N108" s="957"/>
      <c r="O108" s="957"/>
      <c r="P108" s="957"/>
      <c r="Q108" s="957"/>
      <c r="R108" s="957"/>
      <c r="S108" s="957"/>
      <c r="T108" s="957"/>
      <c r="U108" s="957"/>
      <c r="V108" s="957"/>
      <c r="W108" s="957"/>
      <c r="X108" s="957"/>
      <c r="Y108" s="957"/>
      <c r="Z108" s="957"/>
      <c r="AA108" s="957"/>
      <c r="AB108" s="957"/>
      <c r="AC108" s="957"/>
      <c r="AD108" s="957"/>
      <c r="AE108" s="957"/>
      <c r="AF108" s="957"/>
      <c r="AG108" s="957"/>
      <c r="AH108" s="957"/>
      <c r="AI108" s="957"/>
      <c r="AJ108" s="957"/>
      <c r="AK108" s="957"/>
      <c r="AL108" s="957"/>
      <c r="AM108" s="957"/>
      <c r="AN108" s="957"/>
      <c r="AO108" s="957"/>
      <c r="AP108" s="957"/>
      <c r="AQ108" s="957"/>
      <c r="AR108" s="957"/>
      <c r="AS108" s="957"/>
      <c r="AT108" s="958"/>
      <c r="AU108" s="956" t="s">
        <v>404</v>
      </c>
      <c r="AV108" s="957"/>
      <c r="AW108" s="957"/>
      <c r="AX108" s="957"/>
      <c r="AY108" s="957"/>
      <c r="AZ108" s="957"/>
      <c r="BA108" s="957"/>
      <c r="BB108" s="957"/>
      <c r="BC108" s="957"/>
      <c r="BD108" s="957"/>
      <c r="BE108" s="957"/>
      <c r="BF108" s="957"/>
      <c r="BG108" s="957"/>
      <c r="BH108" s="957"/>
      <c r="BI108" s="957"/>
      <c r="BJ108" s="957"/>
      <c r="BK108" s="957"/>
      <c r="BL108" s="957"/>
      <c r="BM108" s="957"/>
      <c r="BN108" s="957"/>
      <c r="BO108" s="957"/>
      <c r="BP108" s="957"/>
      <c r="BQ108" s="957"/>
      <c r="BR108" s="957"/>
      <c r="BS108" s="957"/>
      <c r="BT108" s="957"/>
      <c r="BU108" s="957"/>
      <c r="BV108" s="957"/>
      <c r="BW108" s="957"/>
      <c r="BX108" s="957"/>
      <c r="BY108" s="957"/>
      <c r="BZ108" s="957"/>
      <c r="CA108" s="957"/>
      <c r="CB108" s="957"/>
      <c r="CC108" s="957"/>
      <c r="CD108" s="957"/>
      <c r="CE108" s="957"/>
      <c r="CF108" s="957"/>
      <c r="CG108" s="957"/>
      <c r="CH108" s="957"/>
      <c r="CI108" s="957"/>
      <c r="CJ108" s="957"/>
      <c r="CK108" s="957"/>
      <c r="CL108" s="957"/>
      <c r="CM108" s="957"/>
      <c r="CN108" s="957"/>
      <c r="CO108" s="957"/>
      <c r="CP108" s="957"/>
      <c r="CQ108" s="957"/>
      <c r="CR108" s="957"/>
      <c r="CS108" s="957"/>
      <c r="CT108" s="957"/>
      <c r="CU108" s="957"/>
      <c r="CV108" s="957"/>
      <c r="CW108" s="957"/>
      <c r="CX108" s="957"/>
      <c r="CY108" s="957"/>
      <c r="CZ108" s="957"/>
      <c r="DA108" s="957"/>
      <c r="DB108" s="957"/>
      <c r="DC108" s="957"/>
      <c r="DD108" s="957"/>
      <c r="DE108" s="957"/>
      <c r="DF108" s="957"/>
      <c r="DG108" s="957"/>
      <c r="DH108" s="957"/>
      <c r="DI108" s="957"/>
      <c r="DJ108" s="957"/>
      <c r="DK108" s="957"/>
      <c r="DL108" s="957"/>
      <c r="DM108" s="957"/>
      <c r="DN108" s="957"/>
      <c r="DO108" s="957"/>
      <c r="DP108" s="957"/>
      <c r="DQ108" s="957"/>
      <c r="DR108" s="957"/>
      <c r="DS108" s="957"/>
      <c r="DT108" s="957"/>
      <c r="DU108" s="957"/>
      <c r="DV108" s="957"/>
      <c r="DW108" s="957"/>
      <c r="DX108" s="957"/>
      <c r="DY108" s="957"/>
      <c r="DZ108" s="958"/>
    </row>
    <row r="109" spans="1:131" s="302" customFormat="1" ht="26.25" customHeight="1" x14ac:dyDescent="0.15">
      <c r="A109" s="949" t="s">
        <v>405</v>
      </c>
      <c r="B109" s="930"/>
      <c r="C109" s="930"/>
      <c r="D109" s="930"/>
      <c r="E109" s="930"/>
      <c r="F109" s="930"/>
      <c r="G109" s="930"/>
      <c r="H109" s="930"/>
      <c r="I109" s="930"/>
      <c r="J109" s="930"/>
      <c r="K109" s="930"/>
      <c r="L109" s="930"/>
      <c r="M109" s="930"/>
      <c r="N109" s="930"/>
      <c r="O109" s="930"/>
      <c r="P109" s="930"/>
      <c r="Q109" s="930"/>
      <c r="R109" s="930"/>
      <c r="S109" s="930"/>
      <c r="T109" s="930"/>
      <c r="U109" s="930"/>
      <c r="V109" s="930"/>
      <c r="W109" s="930"/>
      <c r="X109" s="930"/>
      <c r="Y109" s="930"/>
      <c r="Z109" s="931"/>
      <c r="AA109" s="929" t="s">
        <v>406</v>
      </c>
      <c r="AB109" s="930"/>
      <c r="AC109" s="930"/>
      <c r="AD109" s="930"/>
      <c r="AE109" s="931"/>
      <c r="AF109" s="929" t="s">
        <v>281</v>
      </c>
      <c r="AG109" s="930"/>
      <c r="AH109" s="930"/>
      <c r="AI109" s="930"/>
      <c r="AJ109" s="931"/>
      <c r="AK109" s="929" t="s">
        <v>280</v>
      </c>
      <c r="AL109" s="930"/>
      <c r="AM109" s="930"/>
      <c r="AN109" s="930"/>
      <c r="AO109" s="931"/>
      <c r="AP109" s="929" t="s">
        <v>407</v>
      </c>
      <c r="AQ109" s="930"/>
      <c r="AR109" s="930"/>
      <c r="AS109" s="930"/>
      <c r="AT109" s="932"/>
      <c r="AU109" s="949" t="s">
        <v>405</v>
      </c>
      <c r="AV109" s="930"/>
      <c r="AW109" s="930"/>
      <c r="AX109" s="930"/>
      <c r="AY109" s="930"/>
      <c r="AZ109" s="930"/>
      <c r="BA109" s="930"/>
      <c r="BB109" s="930"/>
      <c r="BC109" s="930"/>
      <c r="BD109" s="930"/>
      <c r="BE109" s="930"/>
      <c r="BF109" s="930"/>
      <c r="BG109" s="930"/>
      <c r="BH109" s="930"/>
      <c r="BI109" s="930"/>
      <c r="BJ109" s="930"/>
      <c r="BK109" s="930"/>
      <c r="BL109" s="930"/>
      <c r="BM109" s="930"/>
      <c r="BN109" s="930"/>
      <c r="BO109" s="930"/>
      <c r="BP109" s="931"/>
      <c r="BQ109" s="929" t="s">
        <v>406</v>
      </c>
      <c r="BR109" s="930"/>
      <c r="BS109" s="930"/>
      <c r="BT109" s="930"/>
      <c r="BU109" s="931"/>
      <c r="BV109" s="929" t="s">
        <v>281</v>
      </c>
      <c r="BW109" s="930"/>
      <c r="BX109" s="930"/>
      <c r="BY109" s="930"/>
      <c r="BZ109" s="931"/>
      <c r="CA109" s="929" t="s">
        <v>280</v>
      </c>
      <c r="CB109" s="930"/>
      <c r="CC109" s="930"/>
      <c r="CD109" s="930"/>
      <c r="CE109" s="931"/>
      <c r="CF109" s="950" t="s">
        <v>407</v>
      </c>
      <c r="CG109" s="950"/>
      <c r="CH109" s="950"/>
      <c r="CI109" s="950"/>
      <c r="CJ109" s="950"/>
      <c r="CK109" s="929" t="s">
        <v>408</v>
      </c>
      <c r="CL109" s="930"/>
      <c r="CM109" s="930"/>
      <c r="CN109" s="930"/>
      <c r="CO109" s="930"/>
      <c r="CP109" s="930"/>
      <c r="CQ109" s="930"/>
      <c r="CR109" s="930"/>
      <c r="CS109" s="930"/>
      <c r="CT109" s="930"/>
      <c r="CU109" s="930"/>
      <c r="CV109" s="930"/>
      <c r="CW109" s="930"/>
      <c r="CX109" s="930"/>
      <c r="CY109" s="930"/>
      <c r="CZ109" s="930"/>
      <c r="DA109" s="930"/>
      <c r="DB109" s="930"/>
      <c r="DC109" s="930"/>
      <c r="DD109" s="930"/>
      <c r="DE109" s="930"/>
      <c r="DF109" s="931"/>
      <c r="DG109" s="929" t="s">
        <v>406</v>
      </c>
      <c r="DH109" s="930"/>
      <c r="DI109" s="930"/>
      <c r="DJ109" s="930"/>
      <c r="DK109" s="931"/>
      <c r="DL109" s="929" t="s">
        <v>281</v>
      </c>
      <c r="DM109" s="930"/>
      <c r="DN109" s="930"/>
      <c r="DO109" s="930"/>
      <c r="DP109" s="931"/>
      <c r="DQ109" s="929" t="s">
        <v>280</v>
      </c>
      <c r="DR109" s="930"/>
      <c r="DS109" s="930"/>
      <c r="DT109" s="930"/>
      <c r="DU109" s="931"/>
      <c r="DV109" s="929" t="s">
        <v>407</v>
      </c>
      <c r="DW109" s="930"/>
      <c r="DX109" s="930"/>
      <c r="DY109" s="930"/>
      <c r="DZ109" s="932"/>
    </row>
    <row r="110" spans="1:131" s="302" customFormat="1" ht="26.25" customHeight="1" x14ac:dyDescent="0.15">
      <c r="A110" s="933" t="s">
        <v>409</v>
      </c>
      <c r="B110" s="934"/>
      <c r="C110" s="934"/>
      <c r="D110" s="934"/>
      <c r="E110" s="934"/>
      <c r="F110" s="934"/>
      <c r="G110" s="934"/>
      <c r="H110" s="934"/>
      <c r="I110" s="934"/>
      <c r="J110" s="934"/>
      <c r="K110" s="934"/>
      <c r="L110" s="934"/>
      <c r="M110" s="934"/>
      <c r="N110" s="934"/>
      <c r="O110" s="934"/>
      <c r="P110" s="934"/>
      <c r="Q110" s="934"/>
      <c r="R110" s="934"/>
      <c r="S110" s="934"/>
      <c r="T110" s="934"/>
      <c r="U110" s="934"/>
      <c r="V110" s="934"/>
      <c r="W110" s="934"/>
      <c r="X110" s="934"/>
      <c r="Y110" s="934"/>
      <c r="Z110" s="935"/>
      <c r="AA110" s="936">
        <v>462391</v>
      </c>
      <c r="AB110" s="937"/>
      <c r="AC110" s="937"/>
      <c r="AD110" s="937"/>
      <c r="AE110" s="938"/>
      <c r="AF110" s="939">
        <v>436449</v>
      </c>
      <c r="AG110" s="937"/>
      <c r="AH110" s="937"/>
      <c r="AI110" s="937"/>
      <c r="AJ110" s="938"/>
      <c r="AK110" s="939">
        <v>430444</v>
      </c>
      <c r="AL110" s="937"/>
      <c r="AM110" s="937"/>
      <c r="AN110" s="937"/>
      <c r="AO110" s="938"/>
      <c r="AP110" s="940">
        <v>15.6</v>
      </c>
      <c r="AQ110" s="941"/>
      <c r="AR110" s="941"/>
      <c r="AS110" s="941"/>
      <c r="AT110" s="942"/>
      <c r="AU110" s="943" t="s">
        <v>61</v>
      </c>
      <c r="AV110" s="944"/>
      <c r="AW110" s="944"/>
      <c r="AX110" s="944"/>
      <c r="AY110" s="944"/>
      <c r="AZ110" s="985" t="s">
        <v>410</v>
      </c>
      <c r="BA110" s="934"/>
      <c r="BB110" s="934"/>
      <c r="BC110" s="934"/>
      <c r="BD110" s="934"/>
      <c r="BE110" s="934"/>
      <c r="BF110" s="934"/>
      <c r="BG110" s="934"/>
      <c r="BH110" s="934"/>
      <c r="BI110" s="934"/>
      <c r="BJ110" s="934"/>
      <c r="BK110" s="934"/>
      <c r="BL110" s="934"/>
      <c r="BM110" s="934"/>
      <c r="BN110" s="934"/>
      <c r="BO110" s="934"/>
      <c r="BP110" s="935"/>
      <c r="BQ110" s="971">
        <v>4047185</v>
      </c>
      <c r="BR110" s="972"/>
      <c r="BS110" s="972"/>
      <c r="BT110" s="972"/>
      <c r="BU110" s="972"/>
      <c r="BV110" s="972">
        <v>4184481</v>
      </c>
      <c r="BW110" s="972"/>
      <c r="BX110" s="972"/>
      <c r="BY110" s="972"/>
      <c r="BZ110" s="972"/>
      <c r="CA110" s="972">
        <v>4482446</v>
      </c>
      <c r="CB110" s="972"/>
      <c r="CC110" s="972"/>
      <c r="CD110" s="972"/>
      <c r="CE110" s="972"/>
      <c r="CF110" s="986">
        <v>162.9</v>
      </c>
      <c r="CG110" s="987"/>
      <c r="CH110" s="987"/>
      <c r="CI110" s="987"/>
      <c r="CJ110" s="987"/>
      <c r="CK110" s="988" t="s">
        <v>411</v>
      </c>
      <c r="CL110" s="989"/>
      <c r="CM110" s="968" t="s">
        <v>412</v>
      </c>
      <c r="CN110" s="969"/>
      <c r="CO110" s="969"/>
      <c r="CP110" s="969"/>
      <c r="CQ110" s="969"/>
      <c r="CR110" s="969"/>
      <c r="CS110" s="969"/>
      <c r="CT110" s="969"/>
      <c r="CU110" s="969"/>
      <c r="CV110" s="969"/>
      <c r="CW110" s="969"/>
      <c r="CX110" s="969"/>
      <c r="CY110" s="969"/>
      <c r="CZ110" s="969"/>
      <c r="DA110" s="969"/>
      <c r="DB110" s="969"/>
      <c r="DC110" s="969"/>
      <c r="DD110" s="969"/>
      <c r="DE110" s="969"/>
      <c r="DF110" s="970"/>
      <c r="DG110" s="971" t="s">
        <v>110</v>
      </c>
      <c r="DH110" s="972"/>
      <c r="DI110" s="972"/>
      <c r="DJ110" s="972"/>
      <c r="DK110" s="972"/>
      <c r="DL110" s="972" t="s">
        <v>110</v>
      </c>
      <c r="DM110" s="972"/>
      <c r="DN110" s="972"/>
      <c r="DO110" s="972"/>
      <c r="DP110" s="972"/>
      <c r="DQ110" s="972" t="s">
        <v>110</v>
      </c>
      <c r="DR110" s="972"/>
      <c r="DS110" s="972"/>
      <c r="DT110" s="972"/>
      <c r="DU110" s="972"/>
      <c r="DV110" s="973" t="s">
        <v>110</v>
      </c>
      <c r="DW110" s="973"/>
      <c r="DX110" s="973"/>
      <c r="DY110" s="973"/>
      <c r="DZ110" s="974"/>
    </row>
    <row r="111" spans="1:131" s="302" customFormat="1" ht="26.25" customHeight="1" x14ac:dyDescent="0.15">
      <c r="A111" s="975" t="s">
        <v>413</v>
      </c>
      <c r="B111" s="976"/>
      <c r="C111" s="976"/>
      <c r="D111" s="976"/>
      <c r="E111" s="976"/>
      <c r="F111" s="976"/>
      <c r="G111" s="976"/>
      <c r="H111" s="976"/>
      <c r="I111" s="976"/>
      <c r="J111" s="976"/>
      <c r="K111" s="976"/>
      <c r="L111" s="976"/>
      <c r="M111" s="976"/>
      <c r="N111" s="976"/>
      <c r="O111" s="976"/>
      <c r="P111" s="976"/>
      <c r="Q111" s="976"/>
      <c r="R111" s="976"/>
      <c r="S111" s="976"/>
      <c r="T111" s="976"/>
      <c r="U111" s="976"/>
      <c r="V111" s="976"/>
      <c r="W111" s="976"/>
      <c r="X111" s="976"/>
      <c r="Y111" s="976"/>
      <c r="Z111" s="977"/>
      <c r="AA111" s="978" t="s">
        <v>110</v>
      </c>
      <c r="AB111" s="979"/>
      <c r="AC111" s="979"/>
      <c r="AD111" s="979"/>
      <c r="AE111" s="980"/>
      <c r="AF111" s="981" t="s">
        <v>110</v>
      </c>
      <c r="AG111" s="979"/>
      <c r="AH111" s="979"/>
      <c r="AI111" s="979"/>
      <c r="AJ111" s="980"/>
      <c r="AK111" s="981" t="s">
        <v>110</v>
      </c>
      <c r="AL111" s="979"/>
      <c r="AM111" s="979"/>
      <c r="AN111" s="979"/>
      <c r="AO111" s="980"/>
      <c r="AP111" s="982" t="s">
        <v>110</v>
      </c>
      <c r="AQ111" s="983"/>
      <c r="AR111" s="983"/>
      <c r="AS111" s="983"/>
      <c r="AT111" s="984"/>
      <c r="AU111" s="945"/>
      <c r="AV111" s="946"/>
      <c r="AW111" s="946"/>
      <c r="AX111" s="946"/>
      <c r="AY111" s="946"/>
      <c r="AZ111" s="994" t="s">
        <v>414</v>
      </c>
      <c r="BA111" s="995"/>
      <c r="BB111" s="995"/>
      <c r="BC111" s="995"/>
      <c r="BD111" s="995"/>
      <c r="BE111" s="995"/>
      <c r="BF111" s="995"/>
      <c r="BG111" s="995"/>
      <c r="BH111" s="995"/>
      <c r="BI111" s="995"/>
      <c r="BJ111" s="995"/>
      <c r="BK111" s="995"/>
      <c r="BL111" s="995"/>
      <c r="BM111" s="995"/>
      <c r="BN111" s="995"/>
      <c r="BO111" s="995"/>
      <c r="BP111" s="996"/>
      <c r="BQ111" s="964" t="s">
        <v>110</v>
      </c>
      <c r="BR111" s="965"/>
      <c r="BS111" s="965"/>
      <c r="BT111" s="965"/>
      <c r="BU111" s="965"/>
      <c r="BV111" s="965" t="s">
        <v>110</v>
      </c>
      <c r="BW111" s="965"/>
      <c r="BX111" s="965"/>
      <c r="BY111" s="965"/>
      <c r="BZ111" s="965"/>
      <c r="CA111" s="965" t="s">
        <v>110</v>
      </c>
      <c r="CB111" s="965"/>
      <c r="CC111" s="965"/>
      <c r="CD111" s="965"/>
      <c r="CE111" s="965"/>
      <c r="CF111" s="959" t="s">
        <v>110</v>
      </c>
      <c r="CG111" s="960"/>
      <c r="CH111" s="960"/>
      <c r="CI111" s="960"/>
      <c r="CJ111" s="960"/>
      <c r="CK111" s="990"/>
      <c r="CL111" s="991"/>
      <c r="CM111" s="961" t="s">
        <v>415</v>
      </c>
      <c r="CN111" s="962"/>
      <c r="CO111" s="962"/>
      <c r="CP111" s="962"/>
      <c r="CQ111" s="962"/>
      <c r="CR111" s="962"/>
      <c r="CS111" s="962"/>
      <c r="CT111" s="962"/>
      <c r="CU111" s="962"/>
      <c r="CV111" s="962"/>
      <c r="CW111" s="962"/>
      <c r="CX111" s="962"/>
      <c r="CY111" s="962"/>
      <c r="CZ111" s="962"/>
      <c r="DA111" s="962"/>
      <c r="DB111" s="962"/>
      <c r="DC111" s="962"/>
      <c r="DD111" s="962"/>
      <c r="DE111" s="962"/>
      <c r="DF111" s="963"/>
      <c r="DG111" s="964" t="s">
        <v>110</v>
      </c>
      <c r="DH111" s="965"/>
      <c r="DI111" s="965"/>
      <c r="DJ111" s="965"/>
      <c r="DK111" s="965"/>
      <c r="DL111" s="965" t="s">
        <v>110</v>
      </c>
      <c r="DM111" s="965"/>
      <c r="DN111" s="965"/>
      <c r="DO111" s="965"/>
      <c r="DP111" s="965"/>
      <c r="DQ111" s="965" t="s">
        <v>110</v>
      </c>
      <c r="DR111" s="965"/>
      <c r="DS111" s="965"/>
      <c r="DT111" s="965"/>
      <c r="DU111" s="965"/>
      <c r="DV111" s="966" t="s">
        <v>110</v>
      </c>
      <c r="DW111" s="966"/>
      <c r="DX111" s="966"/>
      <c r="DY111" s="966"/>
      <c r="DZ111" s="967"/>
    </row>
    <row r="112" spans="1:131" s="302" customFormat="1" ht="26.25" customHeight="1" x14ac:dyDescent="0.15">
      <c r="A112" s="1000" t="s">
        <v>416</v>
      </c>
      <c r="B112" s="1001"/>
      <c r="C112" s="995" t="s">
        <v>417</v>
      </c>
      <c r="D112" s="995"/>
      <c r="E112" s="995"/>
      <c r="F112" s="995"/>
      <c r="G112" s="995"/>
      <c r="H112" s="995"/>
      <c r="I112" s="995"/>
      <c r="J112" s="995"/>
      <c r="K112" s="995"/>
      <c r="L112" s="995"/>
      <c r="M112" s="995"/>
      <c r="N112" s="995"/>
      <c r="O112" s="995"/>
      <c r="P112" s="995"/>
      <c r="Q112" s="995"/>
      <c r="R112" s="995"/>
      <c r="S112" s="995"/>
      <c r="T112" s="995"/>
      <c r="U112" s="995"/>
      <c r="V112" s="995"/>
      <c r="W112" s="995"/>
      <c r="X112" s="995"/>
      <c r="Y112" s="995"/>
      <c r="Z112" s="996"/>
      <c r="AA112" s="1006" t="s">
        <v>110</v>
      </c>
      <c r="AB112" s="1007"/>
      <c r="AC112" s="1007"/>
      <c r="AD112" s="1007"/>
      <c r="AE112" s="1008"/>
      <c r="AF112" s="1009" t="s">
        <v>110</v>
      </c>
      <c r="AG112" s="1007"/>
      <c r="AH112" s="1007"/>
      <c r="AI112" s="1007"/>
      <c r="AJ112" s="1008"/>
      <c r="AK112" s="1009" t="s">
        <v>110</v>
      </c>
      <c r="AL112" s="1007"/>
      <c r="AM112" s="1007"/>
      <c r="AN112" s="1007"/>
      <c r="AO112" s="1008"/>
      <c r="AP112" s="997" t="s">
        <v>110</v>
      </c>
      <c r="AQ112" s="998"/>
      <c r="AR112" s="998"/>
      <c r="AS112" s="998"/>
      <c r="AT112" s="999"/>
      <c r="AU112" s="945"/>
      <c r="AV112" s="946"/>
      <c r="AW112" s="946"/>
      <c r="AX112" s="946"/>
      <c r="AY112" s="946"/>
      <c r="AZ112" s="994" t="s">
        <v>418</v>
      </c>
      <c r="BA112" s="995"/>
      <c r="BB112" s="995"/>
      <c r="BC112" s="995"/>
      <c r="BD112" s="995"/>
      <c r="BE112" s="995"/>
      <c r="BF112" s="995"/>
      <c r="BG112" s="995"/>
      <c r="BH112" s="995"/>
      <c r="BI112" s="995"/>
      <c r="BJ112" s="995"/>
      <c r="BK112" s="995"/>
      <c r="BL112" s="995"/>
      <c r="BM112" s="995"/>
      <c r="BN112" s="995"/>
      <c r="BO112" s="995"/>
      <c r="BP112" s="996"/>
      <c r="BQ112" s="964">
        <v>1922797</v>
      </c>
      <c r="BR112" s="965"/>
      <c r="BS112" s="965"/>
      <c r="BT112" s="965"/>
      <c r="BU112" s="965"/>
      <c r="BV112" s="965">
        <v>1876067</v>
      </c>
      <c r="BW112" s="965"/>
      <c r="BX112" s="965"/>
      <c r="BY112" s="965"/>
      <c r="BZ112" s="965"/>
      <c r="CA112" s="965">
        <v>1786238</v>
      </c>
      <c r="CB112" s="965"/>
      <c r="CC112" s="965"/>
      <c r="CD112" s="965"/>
      <c r="CE112" s="965"/>
      <c r="CF112" s="959">
        <v>64.900000000000006</v>
      </c>
      <c r="CG112" s="960"/>
      <c r="CH112" s="960"/>
      <c r="CI112" s="960"/>
      <c r="CJ112" s="960"/>
      <c r="CK112" s="990"/>
      <c r="CL112" s="991"/>
      <c r="CM112" s="961" t="s">
        <v>419</v>
      </c>
      <c r="CN112" s="962"/>
      <c r="CO112" s="962"/>
      <c r="CP112" s="962"/>
      <c r="CQ112" s="962"/>
      <c r="CR112" s="962"/>
      <c r="CS112" s="962"/>
      <c r="CT112" s="962"/>
      <c r="CU112" s="962"/>
      <c r="CV112" s="962"/>
      <c r="CW112" s="962"/>
      <c r="CX112" s="962"/>
      <c r="CY112" s="962"/>
      <c r="CZ112" s="962"/>
      <c r="DA112" s="962"/>
      <c r="DB112" s="962"/>
      <c r="DC112" s="962"/>
      <c r="DD112" s="962"/>
      <c r="DE112" s="962"/>
      <c r="DF112" s="963"/>
      <c r="DG112" s="964" t="s">
        <v>110</v>
      </c>
      <c r="DH112" s="965"/>
      <c r="DI112" s="965"/>
      <c r="DJ112" s="965"/>
      <c r="DK112" s="965"/>
      <c r="DL112" s="965" t="s">
        <v>110</v>
      </c>
      <c r="DM112" s="965"/>
      <c r="DN112" s="965"/>
      <c r="DO112" s="965"/>
      <c r="DP112" s="965"/>
      <c r="DQ112" s="965" t="s">
        <v>110</v>
      </c>
      <c r="DR112" s="965"/>
      <c r="DS112" s="965"/>
      <c r="DT112" s="965"/>
      <c r="DU112" s="965"/>
      <c r="DV112" s="966" t="s">
        <v>110</v>
      </c>
      <c r="DW112" s="966"/>
      <c r="DX112" s="966"/>
      <c r="DY112" s="966"/>
      <c r="DZ112" s="967"/>
    </row>
    <row r="113" spans="1:130" s="302" customFormat="1" ht="26.25" customHeight="1" x14ac:dyDescent="0.15">
      <c r="A113" s="1002"/>
      <c r="B113" s="1003"/>
      <c r="C113" s="995" t="s">
        <v>420</v>
      </c>
      <c r="D113" s="995"/>
      <c r="E113" s="995"/>
      <c r="F113" s="995"/>
      <c r="G113" s="995"/>
      <c r="H113" s="995"/>
      <c r="I113" s="995"/>
      <c r="J113" s="995"/>
      <c r="K113" s="995"/>
      <c r="L113" s="995"/>
      <c r="M113" s="995"/>
      <c r="N113" s="995"/>
      <c r="O113" s="995"/>
      <c r="P113" s="995"/>
      <c r="Q113" s="995"/>
      <c r="R113" s="995"/>
      <c r="S113" s="995"/>
      <c r="T113" s="995"/>
      <c r="U113" s="995"/>
      <c r="V113" s="995"/>
      <c r="W113" s="995"/>
      <c r="X113" s="995"/>
      <c r="Y113" s="995"/>
      <c r="Z113" s="996"/>
      <c r="AA113" s="978">
        <v>158752</v>
      </c>
      <c r="AB113" s="979"/>
      <c r="AC113" s="979"/>
      <c r="AD113" s="979"/>
      <c r="AE113" s="980"/>
      <c r="AF113" s="981">
        <v>150331</v>
      </c>
      <c r="AG113" s="979"/>
      <c r="AH113" s="979"/>
      <c r="AI113" s="979"/>
      <c r="AJ113" s="980"/>
      <c r="AK113" s="981">
        <v>131977</v>
      </c>
      <c r="AL113" s="979"/>
      <c r="AM113" s="979"/>
      <c r="AN113" s="979"/>
      <c r="AO113" s="980"/>
      <c r="AP113" s="982">
        <v>4.8</v>
      </c>
      <c r="AQ113" s="983"/>
      <c r="AR113" s="983"/>
      <c r="AS113" s="983"/>
      <c r="AT113" s="984"/>
      <c r="AU113" s="945"/>
      <c r="AV113" s="946"/>
      <c r="AW113" s="946"/>
      <c r="AX113" s="946"/>
      <c r="AY113" s="946"/>
      <c r="AZ113" s="994" t="s">
        <v>421</v>
      </c>
      <c r="BA113" s="995"/>
      <c r="BB113" s="995"/>
      <c r="BC113" s="995"/>
      <c r="BD113" s="995"/>
      <c r="BE113" s="995"/>
      <c r="BF113" s="995"/>
      <c r="BG113" s="995"/>
      <c r="BH113" s="995"/>
      <c r="BI113" s="995"/>
      <c r="BJ113" s="995"/>
      <c r="BK113" s="995"/>
      <c r="BL113" s="995"/>
      <c r="BM113" s="995"/>
      <c r="BN113" s="995"/>
      <c r="BO113" s="995"/>
      <c r="BP113" s="996"/>
      <c r="BQ113" s="964">
        <v>515015</v>
      </c>
      <c r="BR113" s="965"/>
      <c r="BS113" s="965"/>
      <c r="BT113" s="965"/>
      <c r="BU113" s="965"/>
      <c r="BV113" s="965">
        <v>493146</v>
      </c>
      <c r="BW113" s="965"/>
      <c r="BX113" s="965"/>
      <c r="BY113" s="965"/>
      <c r="BZ113" s="965"/>
      <c r="CA113" s="965">
        <v>498622</v>
      </c>
      <c r="CB113" s="965"/>
      <c r="CC113" s="965"/>
      <c r="CD113" s="965"/>
      <c r="CE113" s="965"/>
      <c r="CF113" s="959">
        <v>18.100000000000001</v>
      </c>
      <c r="CG113" s="960"/>
      <c r="CH113" s="960"/>
      <c r="CI113" s="960"/>
      <c r="CJ113" s="960"/>
      <c r="CK113" s="990"/>
      <c r="CL113" s="991"/>
      <c r="CM113" s="961" t="s">
        <v>422</v>
      </c>
      <c r="CN113" s="962"/>
      <c r="CO113" s="962"/>
      <c r="CP113" s="962"/>
      <c r="CQ113" s="962"/>
      <c r="CR113" s="962"/>
      <c r="CS113" s="962"/>
      <c r="CT113" s="962"/>
      <c r="CU113" s="962"/>
      <c r="CV113" s="962"/>
      <c r="CW113" s="962"/>
      <c r="CX113" s="962"/>
      <c r="CY113" s="962"/>
      <c r="CZ113" s="962"/>
      <c r="DA113" s="962"/>
      <c r="DB113" s="962"/>
      <c r="DC113" s="962"/>
      <c r="DD113" s="962"/>
      <c r="DE113" s="962"/>
      <c r="DF113" s="963"/>
      <c r="DG113" s="1006" t="s">
        <v>110</v>
      </c>
      <c r="DH113" s="1007"/>
      <c r="DI113" s="1007"/>
      <c r="DJ113" s="1007"/>
      <c r="DK113" s="1008"/>
      <c r="DL113" s="1009" t="s">
        <v>110</v>
      </c>
      <c r="DM113" s="1007"/>
      <c r="DN113" s="1007"/>
      <c r="DO113" s="1007"/>
      <c r="DP113" s="1008"/>
      <c r="DQ113" s="1009" t="s">
        <v>110</v>
      </c>
      <c r="DR113" s="1007"/>
      <c r="DS113" s="1007"/>
      <c r="DT113" s="1007"/>
      <c r="DU113" s="1008"/>
      <c r="DV113" s="997" t="s">
        <v>110</v>
      </c>
      <c r="DW113" s="998"/>
      <c r="DX113" s="998"/>
      <c r="DY113" s="998"/>
      <c r="DZ113" s="999"/>
    </row>
    <row r="114" spans="1:130" s="302" customFormat="1" ht="26.25" customHeight="1" x14ac:dyDescent="0.15">
      <c r="A114" s="1002"/>
      <c r="B114" s="1003"/>
      <c r="C114" s="995" t="s">
        <v>423</v>
      </c>
      <c r="D114" s="995"/>
      <c r="E114" s="995"/>
      <c r="F114" s="995"/>
      <c r="G114" s="995"/>
      <c r="H114" s="995"/>
      <c r="I114" s="995"/>
      <c r="J114" s="995"/>
      <c r="K114" s="995"/>
      <c r="L114" s="995"/>
      <c r="M114" s="995"/>
      <c r="N114" s="995"/>
      <c r="O114" s="995"/>
      <c r="P114" s="995"/>
      <c r="Q114" s="995"/>
      <c r="R114" s="995"/>
      <c r="S114" s="995"/>
      <c r="T114" s="995"/>
      <c r="U114" s="995"/>
      <c r="V114" s="995"/>
      <c r="W114" s="995"/>
      <c r="X114" s="995"/>
      <c r="Y114" s="995"/>
      <c r="Z114" s="996"/>
      <c r="AA114" s="1006">
        <v>76861</v>
      </c>
      <c r="AB114" s="1007"/>
      <c r="AC114" s="1007"/>
      <c r="AD114" s="1007"/>
      <c r="AE114" s="1008"/>
      <c r="AF114" s="1009">
        <v>89774</v>
      </c>
      <c r="AG114" s="1007"/>
      <c r="AH114" s="1007"/>
      <c r="AI114" s="1007"/>
      <c r="AJ114" s="1008"/>
      <c r="AK114" s="1009">
        <v>93203</v>
      </c>
      <c r="AL114" s="1007"/>
      <c r="AM114" s="1007"/>
      <c r="AN114" s="1007"/>
      <c r="AO114" s="1008"/>
      <c r="AP114" s="997">
        <v>3.4</v>
      </c>
      <c r="AQ114" s="998"/>
      <c r="AR114" s="998"/>
      <c r="AS114" s="998"/>
      <c r="AT114" s="999"/>
      <c r="AU114" s="945"/>
      <c r="AV114" s="946"/>
      <c r="AW114" s="946"/>
      <c r="AX114" s="946"/>
      <c r="AY114" s="946"/>
      <c r="AZ114" s="994" t="s">
        <v>424</v>
      </c>
      <c r="BA114" s="995"/>
      <c r="BB114" s="995"/>
      <c r="BC114" s="995"/>
      <c r="BD114" s="995"/>
      <c r="BE114" s="995"/>
      <c r="BF114" s="995"/>
      <c r="BG114" s="995"/>
      <c r="BH114" s="995"/>
      <c r="BI114" s="995"/>
      <c r="BJ114" s="995"/>
      <c r="BK114" s="995"/>
      <c r="BL114" s="995"/>
      <c r="BM114" s="995"/>
      <c r="BN114" s="995"/>
      <c r="BO114" s="995"/>
      <c r="BP114" s="996"/>
      <c r="BQ114" s="964">
        <v>1315596</v>
      </c>
      <c r="BR114" s="965"/>
      <c r="BS114" s="965"/>
      <c r="BT114" s="965"/>
      <c r="BU114" s="965"/>
      <c r="BV114" s="965">
        <v>1322920</v>
      </c>
      <c r="BW114" s="965"/>
      <c r="BX114" s="965"/>
      <c r="BY114" s="965"/>
      <c r="BZ114" s="965"/>
      <c r="CA114" s="965">
        <v>1281588</v>
      </c>
      <c r="CB114" s="965"/>
      <c r="CC114" s="965"/>
      <c r="CD114" s="965"/>
      <c r="CE114" s="965"/>
      <c r="CF114" s="959">
        <v>46.6</v>
      </c>
      <c r="CG114" s="960"/>
      <c r="CH114" s="960"/>
      <c r="CI114" s="960"/>
      <c r="CJ114" s="960"/>
      <c r="CK114" s="990"/>
      <c r="CL114" s="991"/>
      <c r="CM114" s="961" t="s">
        <v>425</v>
      </c>
      <c r="CN114" s="962"/>
      <c r="CO114" s="962"/>
      <c r="CP114" s="962"/>
      <c r="CQ114" s="962"/>
      <c r="CR114" s="962"/>
      <c r="CS114" s="962"/>
      <c r="CT114" s="962"/>
      <c r="CU114" s="962"/>
      <c r="CV114" s="962"/>
      <c r="CW114" s="962"/>
      <c r="CX114" s="962"/>
      <c r="CY114" s="962"/>
      <c r="CZ114" s="962"/>
      <c r="DA114" s="962"/>
      <c r="DB114" s="962"/>
      <c r="DC114" s="962"/>
      <c r="DD114" s="962"/>
      <c r="DE114" s="962"/>
      <c r="DF114" s="963"/>
      <c r="DG114" s="1006" t="s">
        <v>110</v>
      </c>
      <c r="DH114" s="1007"/>
      <c r="DI114" s="1007"/>
      <c r="DJ114" s="1007"/>
      <c r="DK114" s="1008"/>
      <c r="DL114" s="1009" t="s">
        <v>110</v>
      </c>
      <c r="DM114" s="1007"/>
      <c r="DN114" s="1007"/>
      <c r="DO114" s="1007"/>
      <c r="DP114" s="1008"/>
      <c r="DQ114" s="1009" t="s">
        <v>110</v>
      </c>
      <c r="DR114" s="1007"/>
      <c r="DS114" s="1007"/>
      <c r="DT114" s="1007"/>
      <c r="DU114" s="1008"/>
      <c r="DV114" s="997" t="s">
        <v>110</v>
      </c>
      <c r="DW114" s="998"/>
      <c r="DX114" s="998"/>
      <c r="DY114" s="998"/>
      <c r="DZ114" s="999"/>
    </row>
    <row r="115" spans="1:130" s="302" customFormat="1" ht="26.25" customHeight="1" x14ac:dyDescent="0.15">
      <c r="A115" s="1002"/>
      <c r="B115" s="1003"/>
      <c r="C115" s="995" t="s">
        <v>426</v>
      </c>
      <c r="D115" s="995"/>
      <c r="E115" s="995"/>
      <c r="F115" s="995"/>
      <c r="G115" s="995"/>
      <c r="H115" s="995"/>
      <c r="I115" s="995"/>
      <c r="J115" s="995"/>
      <c r="K115" s="995"/>
      <c r="L115" s="995"/>
      <c r="M115" s="995"/>
      <c r="N115" s="995"/>
      <c r="O115" s="995"/>
      <c r="P115" s="995"/>
      <c r="Q115" s="995"/>
      <c r="R115" s="995"/>
      <c r="S115" s="995"/>
      <c r="T115" s="995"/>
      <c r="U115" s="995"/>
      <c r="V115" s="995"/>
      <c r="W115" s="995"/>
      <c r="X115" s="995"/>
      <c r="Y115" s="995"/>
      <c r="Z115" s="996"/>
      <c r="AA115" s="978">
        <v>1724</v>
      </c>
      <c r="AB115" s="979"/>
      <c r="AC115" s="979"/>
      <c r="AD115" s="979"/>
      <c r="AE115" s="980"/>
      <c r="AF115" s="981">
        <v>1732</v>
      </c>
      <c r="AG115" s="979"/>
      <c r="AH115" s="979"/>
      <c r="AI115" s="979"/>
      <c r="AJ115" s="980"/>
      <c r="AK115" s="981">
        <v>1619</v>
      </c>
      <c r="AL115" s="979"/>
      <c r="AM115" s="979"/>
      <c r="AN115" s="979"/>
      <c r="AO115" s="980"/>
      <c r="AP115" s="982">
        <v>0.1</v>
      </c>
      <c r="AQ115" s="983"/>
      <c r="AR115" s="983"/>
      <c r="AS115" s="983"/>
      <c r="AT115" s="984"/>
      <c r="AU115" s="945"/>
      <c r="AV115" s="946"/>
      <c r="AW115" s="946"/>
      <c r="AX115" s="946"/>
      <c r="AY115" s="946"/>
      <c r="AZ115" s="994" t="s">
        <v>427</v>
      </c>
      <c r="BA115" s="995"/>
      <c r="BB115" s="995"/>
      <c r="BC115" s="995"/>
      <c r="BD115" s="995"/>
      <c r="BE115" s="995"/>
      <c r="BF115" s="995"/>
      <c r="BG115" s="995"/>
      <c r="BH115" s="995"/>
      <c r="BI115" s="995"/>
      <c r="BJ115" s="995"/>
      <c r="BK115" s="995"/>
      <c r="BL115" s="995"/>
      <c r="BM115" s="995"/>
      <c r="BN115" s="995"/>
      <c r="BO115" s="995"/>
      <c r="BP115" s="996"/>
      <c r="BQ115" s="964" t="s">
        <v>110</v>
      </c>
      <c r="BR115" s="965"/>
      <c r="BS115" s="965"/>
      <c r="BT115" s="965"/>
      <c r="BU115" s="965"/>
      <c r="BV115" s="965" t="s">
        <v>110</v>
      </c>
      <c r="BW115" s="965"/>
      <c r="BX115" s="965"/>
      <c r="BY115" s="965"/>
      <c r="BZ115" s="965"/>
      <c r="CA115" s="965" t="s">
        <v>110</v>
      </c>
      <c r="CB115" s="965"/>
      <c r="CC115" s="965"/>
      <c r="CD115" s="965"/>
      <c r="CE115" s="965"/>
      <c r="CF115" s="959" t="s">
        <v>110</v>
      </c>
      <c r="CG115" s="960"/>
      <c r="CH115" s="960"/>
      <c r="CI115" s="960"/>
      <c r="CJ115" s="960"/>
      <c r="CK115" s="990"/>
      <c r="CL115" s="991"/>
      <c r="CM115" s="994" t="s">
        <v>428</v>
      </c>
      <c r="CN115" s="1010"/>
      <c r="CO115" s="1010"/>
      <c r="CP115" s="1010"/>
      <c r="CQ115" s="1010"/>
      <c r="CR115" s="1010"/>
      <c r="CS115" s="1010"/>
      <c r="CT115" s="1010"/>
      <c r="CU115" s="1010"/>
      <c r="CV115" s="1010"/>
      <c r="CW115" s="1010"/>
      <c r="CX115" s="1010"/>
      <c r="CY115" s="1010"/>
      <c r="CZ115" s="1010"/>
      <c r="DA115" s="1010"/>
      <c r="DB115" s="1010"/>
      <c r="DC115" s="1010"/>
      <c r="DD115" s="1010"/>
      <c r="DE115" s="1010"/>
      <c r="DF115" s="996"/>
      <c r="DG115" s="1006" t="s">
        <v>110</v>
      </c>
      <c r="DH115" s="1007"/>
      <c r="DI115" s="1007"/>
      <c r="DJ115" s="1007"/>
      <c r="DK115" s="1008"/>
      <c r="DL115" s="1009" t="s">
        <v>110</v>
      </c>
      <c r="DM115" s="1007"/>
      <c r="DN115" s="1007"/>
      <c r="DO115" s="1007"/>
      <c r="DP115" s="1008"/>
      <c r="DQ115" s="1009" t="s">
        <v>110</v>
      </c>
      <c r="DR115" s="1007"/>
      <c r="DS115" s="1007"/>
      <c r="DT115" s="1007"/>
      <c r="DU115" s="1008"/>
      <c r="DV115" s="997" t="s">
        <v>110</v>
      </c>
      <c r="DW115" s="998"/>
      <c r="DX115" s="998"/>
      <c r="DY115" s="998"/>
      <c r="DZ115" s="999"/>
    </row>
    <row r="116" spans="1:130" s="302" customFormat="1" ht="26.25" customHeight="1" x14ac:dyDescent="0.15">
      <c r="A116" s="1004"/>
      <c r="B116" s="1005"/>
      <c r="C116" s="1015" t="s">
        <v>429</v>
      </c>
      <c r="D116" s="1015"/>
      <c r="E116" s="1015"/>
      <c r="F116" s="1015"/>
      <c r="G116" s="1015"/>
      <c r="H116" s="1015"/>
      <c r="I116" s="1015"/>
      <c r="J116" s="1015"/>
      <c r="K116" s="1015"/>
      <c r="L116" s="1015"/>
      <c r="M116" s="1015"/>
      <c r="N116" s="1015"/>
      <c r="O116" s="1015"/>
      <c r="P116" s="1015"/>
      <c r="Q116" s="1015"/>
      <c r="R116" s="1015"/>
      <c r="S116" s="1015"/>
      <c r="T116" s="1015"/>
      <c r="U116" s="1015"/>
      <c r="V116" s="1015"/>
      <c r="W116" s="1015"/>
      <c r="X116" s="1015"/>
      <c r="Y116" s="1015"/>
      <c r="Z116" s="1016"/>
      <c r="AA116" s="1006" t="s">
        <v>110</v>
      </c>
      <c r="AB116" s="1007"/>
      <c r="AC116" s="1007"/>
      <c r="AD116" s="1007"/>
      <c r="AE116" s="1008"/>
      <c r="AF116" s="1009" t="s">
        <v>110</v>
      </c>
      <c r="AG116" s="1007"/>
      <c r="AH116" s="1007"/>
      <c r="AI116" s="1007"/>
      <c r="AJ116" s="1008"/>
      <c r="AK116" s="1009" t="s">
        <v>110</v>
      </c>
      <c r="AL116" s="1007"/>
      <c r="AM116" s="1007"/>
      <c r="AN116" s="1007"/>
      <c r="AO116" s="1008"/>
      <c r="AP116" s="997" t="s">
        <v>110</v>
      </c>
      <c r="AQ116" s="998"/>
      <c r="AR116" s="998"/>
      <c r="AS116" s="998"/>
      <c r="AT116" s="999"/>
      <c r="AU116" s="945"/>
      <c r="AV116" s="946"/>
      <c r="AW116" s="946"/>
      <c r="AX116" s="946"/>
      <c r="AY116" s="946"/>
      <c r="AZ116" s="1017" t="s">
        <v>430</v>
      </c>
      <c r="BA116" s="1018"/>
      <c r="BB116" s="1018"/>
      <c r="BC116" s="1018"/>
      <c r="BD116" s="1018"/>
      <c r="BE116" s="1018"/>
      <c r="BF116" s="1018"/>
      <c r="BG116" s="1018"/>
      <c r="BH116" s="1018"/>
      <c r="BI116" s="1018"/>
      <c r="BJ116" s="1018"/>
      <c r="BK116" s="1018"/>
      <c r="BL116" s="1018"/>
      <c r="BM116" s="1018"/>
      <c r="BN116" s="1018"/>
      <c r="BO116" s="1018"/>
      <c r="BP116" s="1019"/>
      <c r="BQ116" s="964" t="s">
        <v>110</v>
      </c>
      <c r="BR116" s="965"/>
      <c r="BS116" s="965"/>
      <c r="BT116" s="965"/>
      <c r="BU116" s="965"/>
      <c r="BV116" s="965" t="s">
        <v>110</v>
      </c>
      <c r="BW116" s="965"/>
      <c r="BX116" s="965"/>
      <c r="BY116" s="965"/>
      <c r="BZ116" s="965"/>
      <c r="CA116" s="965" t="s">
        <v>110</v>
      </c>
      <c r="CB116" s="965"/>
      <c r="CC116" s="965"/>
      <c r="CD116" s="965"/>
      <c r="CE116" s="965"/>
      <c r="CF116" s="959" t="s">
        <v>110</v>
      </c>
      <c r="CG116" s="960"/>
      <c r="CH116" s="960"/>
      <c r="CI116" s="960"/>
      <c r="CJ116" s="960"/>
      <c r="CK116" s="990"/>
      <c r="CL116" s="991"/>
      <c r="CM116" s="961" t="s">
        <v>431</v>
      </c>
      <c r="CN116" s="962"/>
      <c r="CO116" s="962"/>
      <c r="CP116" s="962"/>
      <c r="CQ116" s="962"/>
      <c r="CR116" s="962"/>
      <c r="CS116" s="962"/>
      <c r="CT116" s="962"/>
      <c r="CU116" s="962"/>
      <c r="CV116" s="962"/>
      <c r="CW116" s="962"/>
      <c r="CX116" s="962"/>
      <c r="CY116" s="962"/>
      <c r="CZ116" s="962"/>
      <c r="DA116" s="962"/>
      <c r="DB116" s="962"/>
      <c r="DC116" s="962"/>
      <c r="DD116" s="962"/>
      <c r="DE116" s="962"/>
      <c r="DF116" s="963"/>
      <c r="DG116" s="1006" t="s">
        <v>110</v>
      </c>
      <c r="DH116" s="1007"/>
      <c r="DI116" s="1007"/>
      <c r="DJ116" s="1007"/>
      <c r="DK116" s="1008"/>
      <c r="DL116" s="1009" t="s">
        <v>110</v>
      </c>
      <c r="DM116" s="1007"/>
      <c r="DN116" s="1007"/>
      <c r="DO116" s="1007"/>
      <c r="DP116" s="1008"/>
      <c r="DQ116" s="1009" t="s">
        <v>110</v>
      </c>
      <c r="DR116" s="1007"/>
      <c r="DS116" s="1007"/>
      <c r="DT116" s="1007"/>
      <c r="DU116" s="1008"/>
      <c r="DV116" s="997" t="s">
        <v>110</v>
      </c>
      <c r="DW116" s="998"/>
      <c r="DX116" s="998"/>
      <c r="DY116" s="998"/>
      <c r="DZ116" s="999"/>
    </row>
    <row r="117" spans="1:130" s="302" customFormat="1" ht="26.25" customHeight="1" x14ac:dyDescent="0.15">
      <c r="A117" s="949" t="s">
        <v>165</v>
      </c>
      <c r="B117" s="930"/>
      <c r="C117" s="930"/>
      <c r="D117" s="930"/>
      <c r="E117" s="930"/>
      <c r="F117" s="930"/>
      <c r="G117" s="930"/>
      <c r="H117" s="930"/>
      <c r="I117" s="930"/>
      <c r="J117" s="930"/>
      <c r="K117" s="930"/>
      <c r="L117" s="930"/>
      <c r="M117" s="930"/>
      <c r="N117" s="930"/>
      <c r="O117" s="930"/>
      <c r="P117" s="930"/>
      <c r="Q117" s="930"/>
      <c r="R117" s="930"/>
      <c r="S117" s="930"/>
      <c r="T117" s="930"/>
      <c r="U117" s="930"/>
      <c r="V117" s="930"/>
      <c r="W117" s="930"/>
      <c r="X117" s="930"/>
      <c r="Y117" s="1020" t="s">
        <v>432</v>
      </c>
      <c r="Z117" s="931"/>
      <c r="AA117" s="1021">
        <v>699728</v>
      </c>
      <c r="AB117" s="1022"/>
      <c r="AC117" s="1022"/>
      <c r="AD117" s="1022"/>
      <c r="AE117" s="1023"/>
      <c r="AF117" s="1024">
        <v>678286</v>
      </c>
      <c r="AG117" s="1022"/>
      <c r="AH117" s="1022"/>
      <c r="AI117" s="1022"/>
      <c r="AJ117" s="1023"/>
      <c r="AK117" s="1024">
        <v>657243</v>
      </c>
      <c r="AL117" s="1022"/>
      <c r="AM117" s="1022"/>
      <c r="AN117" s="1022"/>
      <c r="AO117" s="1023"/>
      <c r="AP117" s="1025"/>
      <c r="AQ117" s="1026"/>
      <c r="AR117" s="1026"/>
      <c r="AS117" s="1026"/>
      <c r="AT117" s="1027"/>
      <c r="AU117" s="945"/>
      <c r="AV117" s="946"/>
      <c r="AW117" s="946"/>
      <c r="AX117" s="946"/>
      <c r="AY117" s="946"/>
      <c r="AZ117" s="1017" t="s">
        <v>433</v>
      </c>
      <c r="BA117" s="1018"/>
      <c r="BB117" s="1018"/>
      <c r="BC117" s="1018"/>
      <c r="BD117" s="1018"/>
      <c r="BE117" s="1018"/>
      <c r="BF117" s="1018"/>
      <c r="BG117" s="1018"/>
      <c r="BH117" s="1018"/>
      <c r="BI117" s="1018"/>
      <c r="BJ117" s="1018"/>
      <c r="BK117" s="1018"/>
      <c r="BL117" s="1018"/>
      <c r="BM117" s="1018"/>
      <c r="BN117" s="1018"/>
      <c r="BO117" s="1018"/>
      <c r="BP117" s="1019"/>
      <c r="BQ117" s="964" t="s">
        <v>434</v>
      </c>
      <c r="BR117" s="965"/>
      <c r="BS117" s="965"/>
      <c r="BT117" s="965"/>
      <c r="BU117" s="965"/>
      <c r="BV117" s="965" t="s">
        <v>434</v>
      </c>
      <c r="BW117" s="965"/>
      <c r="BX117" s="965"/>
      <c r="BY117" s="965"/>
      <c r="BZ117" s="965"/>
      <c r="CA117" s="965" t="s">
        <v>434</v>
      </c>
      <c r="CB117" s="965"/>
      <c r="CC117" s="965"/>
      <c r="CD117" s="965"/>
      <c r="CE117" s="965"/>
      <c r="CF117" s="959" t="s">
        <v>434</v>
      </c>
      <c r="CG117" s="960"/>
      <c r="CH117" s="960"/>
      <c r="CI117" s="960"/>
      <c r="CJ117" s="960"/>
      <c r="CK117" s="990"/>
      <c r="CL117" s="991"/>
      <c r="CM117" s="961" t="s">
        <v>435</v>
      </c>
      <c r="CN117" s="962"/>
      <c r="CO117" s="962"/>
      <c r="CP117" s="962"/>
      <c r="CQ117" s="962"/>
      <c r="CR117" s="962"/>
      <c r="CS117" s="962"/>
      <c r="CT117" s="962"/>
      <c r="CU117" s="962"/>
      <c r="CV117" s="962"/>
      <c r="CW117" s="962"/>
      <c r="CX117" s="962"/>
      <c r="CY117" s="962"/>
      <c r="CZ117" s="962"/>
      <c r="DA117" s="962"/>
      <c r="DB117" s="962"/>
      <c r="DC117" s="962"/>
      <c r="DD117" s="962"/>
      <c r="DE117" s="962"/>
      <c r="DF117" s="963"/>
      <c r="DG117" s="1006" t="s">
        <v>434</v>
      </c>
      <c r="DH117" s="1007"/>
      <c r="DI117" s="1007"/>
      <c r="DJ117" s="1007"/>
      <c r="DK117" s="1008"/>
      <c r="DL117" s="1009" t="s">
        <v>434</v>
      </c>
      <c r="DM117" s="1007"/>
      <c r="DN117" s="1007"/>
      <c r="DO117" s="1007"/>
      <c r="DP117" s="1008"/>
      <c r="DQ117" s="1009" t="s">
        <v>434</v>
      </c>
      <c r="DR117" s="1007"/>
      <c r="DS117" s="1007"/>
      <c r="DT117" s="1007"/>
      <c r="DU117" s="1008"/>
      <c r="DV117" s="997" t="s">
        <v>434</v>
      </c>
      <c r="DW117" s="998"/>
      <c r="DX117" s="998"/>
      <c r="DY117" s="998"/>
      <c r="DZ117" s="999"/>
    </row>
    <row r="118" spans="1:130" s="302" customFormat="1" ht="26.25" customHeight="1" x14ac:dyDescent="0.15">
      <c r="A118" s="949" t="s">
        <v>408</v>
      </c>
      <c r="B118" s="930"/>
      <c r="C118" s="930"/>
      <c r="D118" s="930"/>
      <c r="E118" s="930"/>
      <c r="F118" s="930"/>
      <c r="G118" s="930"/>
      <c r="H118" s="930"/>
      <c r="I118" s="930"/>
      <c r="J118" s="930"/>
      <c r="K118" s="930"/>
      <c r="L118" s="930"/>
      <c r="M118" s="930"/>
      <c r="N118" s="930"/>
      <c r="O118" s="930"/>
      <c r="P118" s="930"/>
      <c r="Q118" s="930"/>
      <c r="R118" s="930"/>
      <c r="S118" s="930"/>
      <c r="T118" s="930"/>
      <c r="U118" s="930"/>
      <c r="V118" s="930"/>
      <c r="W118" s="930"/>
      <c r="X118" s="930"/>
      <c r="Y118" s="930"/>
      <c r="Z118" s="931"/>
      <c r="AA118" s="929" t="s">
        <v>406</v>
      </c>
      <c r="AB118" s="930"/>
      <c r="AC118" s="930"/>
      <c r="AD118" s="930"/>
      <c r="AE118" s="931"/>
      <c r="AF118" s="929" t="s">
        <v>281</v>
      </c>
      <c r="AG118" s="930"/>
      <c r="AH118" s="930"/>
      <c r="AI118" s="930"/>
      <c r="AJ118" s="931"/>
      <c r="AK118" s="929" t="s">
        <v>280</v>
      </c>
      <c r="AL118" s="930"/>
      <c r="AM118" s="930"/>
      <c r="AN118" s="930"/>
      <c r="AO118" s="931"/>
      <c r="AP118" s="1011" t="s">
        <v>407</v>
      </c>
      <c r="AQ118" s="1012"/>
      <c r="AR118" s="1012"/>
      <c r="AS118" s="1012"/>
      <c r="AT118" s="1013"/>
      <c r="AU118" s="945"/>
      <c r="AV118" s="946"/>
      <c r="AW118" s="946"/>
      <c r="AX118" s="946"/>
      <c r="AY118" s="946"/>
      <c r="AZ118" s="1014" t="s">
        <v>436</v>
      </c>
      <c r="BA118" s="1015"/>
      <c r="BB118" s="1015"/>
      <c r="BC118" s="1015"/>
      <c r="BD118" s="1015"/>
      <c r="BE118" s="1015"/>
      <c r="BF118" s="1015"/>
      <c r="BG118" s="1015"/>
      <c r="BH118" s="1015"/>
      <c r="BI118" s="1015"/>
      <c r="BJ118" s="1015"/>
      <c r="BK118" s="1015"/>
      <c r="BL118" s="1015"/>
      <c r="BM118" s="1015"/>
      <c r="BN118" s="1015"/>
      <c r="BO118" s="1015"/>
      <c r="BP118" s="1016"/>
      <c r="BQ118" s="1042" t="s">
        <v>365</v>
      </c>
      <c r="BR118" s="1043"/>
      <c r="BS118" s="1043"/>
      <c r="BT118" s="1043"/>
      <c r="BU118" s="1043"/>
      <c r="BV118" s="1043" t="s">
        <v>365</v>
      </c>
      <c r="BW118" s="1043"/>
      <c r="BX118" s="1043"/>
      <c r="BY118" s="1043"/>
      <c r="BZ118" s="1043"/>
      <c r="CA118" s="1043" t="s">
        <v>365</v>
      </c>
      <c r="CB118" s="1043"/>
      <c r="CC118" s="1043"/>
      <c r="CD118" s="1043"/>
      <c r="CE118" s="1043"/>
      <c r="CF118" s="959" t="s">
        <v>365</v>
      </c>
      <c r="CG118" s="960"/>
      <c r="CH118" s="960"/>
      <c r="CI118" s="960"/>
      <c r="CJ118" s="960"/>
      <c r="CK118" s="990"/>
      <c r="CL118" s="991"/>
      <c r="CM118" s="961" t="s">
        <v>437</v>
      </c>
      <c r="CN118" s="962"/>
      <c r="CO118" s="962"/>
      <c r="CP118" s="962"/>
      <c r="CQ118" s="962"/>
      <c r="CR118" s="962"/>
      <c r="CS118" s="962"/>
      <c r="CT118" s="962"/>
      <c r="CU118" s="962"/>
      <c r="CV118" s="962"/>
      <c r="CW118" s="962"/>
      <c r="CX118" s="962"/>
      <c r="CY118" s="962"/>
      <c r="CZ118" s="962"/>
      <c r="DA118" s="962"/>
      <c r="DB118" s="962"/>
      <c r="DC118" s="962"/>
      <c r="DD118" s="962"/>
      <c r="DE118" s="962"/>
      <c r="DF118" s="963"/>
      <c r="DG118" s="1006" t="s">
        <v>365</v>
      </c>
      <c r="DH118" s="1007"/>
      <c r="DI118" s="1007"/>
      <c r="DJ118" s="1007"/>
      <c r="DK118" s="1008"/>
      <c r="DL118" s="1009" t="s">
        <v>365</v>
      </c>
      <c r="DM118" s="1007"/>
      <c r="DN118" s="1007"/>
      <c r="DO118" s="1007"/>
      <c r="DP118" s="1008"/>
      <c r="DQ118" s="1009" t="s">
        <v>365</v>
      </c>
      <c r="DR118" s="1007"/>
      <c r="DS118" s="1007"/>
      <c r="DT118" s="1007"/>
      <c r="DU118" s="1008"/>
      <c r="DV118" s="997" t="s">
        <v>365</v>
      </c>
      <c r="DW118" s="998"/>
      <c r="DX118" s="998"/>
      <c r="DY118" s="998"/>
      <c r="DZ118" s="999"/>
    </row>
    <row r="119" spans="1:130" s="302" customFormat="1" ht="26.25" customHeight="1" x14ac:dyDescent="0.15">
      <c r="A119" s="1099" t="s">
        <v>411</v>
      </c>
      <c r="B119" s="989"/>
      <c r="C119" s="968" t="s">
        <v>412</v>
      </c>
      <c r="D119" s="969"/>
      <c r="E119" s="969"/>
      <c r="F119" s="969"/>
      <c r="G119" s="969"/>
      <c r="H119" s="969"/>
      <c r="I119" s="969"/>
      <c r="J119" s="969"/>
      <c r="K119" s="969"/>
      <c r="L119" s="969"/>
      <c r="M119" s="969"/>
      <c r="N119" s="969"/>
      <c r="O119" s="969"/>
      <c r="P119" s="969"/>
      <c r="Q119" s="969"/>
      <c r="R119" s="969"/>
      <c r="S119" s="969"/>
      <c r="T119" s="969"/>
      <c r="U119" s="969"/>
      <c r="V119" s="969"/>
      <c r="W119" s="969"/>
      <c r="X119" s="969"/>
      <c r="Y119" s="969"/>
      <c r="Z119" s="970"/>
      <c r="AA119" s="936" t="s">
        <v>365</v>
      </c>
      <c r="AB119" s="937"/>
      <c r="AC119" s="937"/>
      <c r="AD119" s="937"/>
      <c r="AE119" s="938"/>
      <c r="AF119" s="939" t="s">
        <v>365</v>
      </c>
      <c r="AG119" s="937"/>
      <c r="AH119" s="937"/>
      <c r="AI119" s="937"/>
      <c r="AJ119" s="938"/>
      <c r="AK119" s="939" t="s">
        <v>365</v>
      </c>
      <c r="AL119" s="937"/>
      <c r="AM119" s="937"/>
      <c r="AN119" s="937"/>
      <c r="AO119" s="938"/>
      <c r="AP119" s="940" t="s">
        <v>365</v>
      </c>
      <c r="AQ119" s="941"/>
      <c r="AR119" s="941"/>
      <c r="AS119" s="941"/>
      <c r="AT119" s="942"/>
      <c r="AU119" s="947"/>
      <c r="AV119" s="948"/>
      <c r="AW119" s="948"/>
      <c r="AX119" s="948"/>
      <c r="AY119" s="948"/>
      <c r="AZ119" s="332" t="s">
        <v>165</v>
      </c>
      <c r="BA119" s="332"/>
      <c r="BB119" s="332"/>
      <c r="BC119" s="332"/>
      <c r="BD119" s="332"/>
      <c r="BE119" s="332"/>
      <c r="BF119" s="332"/>
      <c r="BG119" s="332"/>
      <c r="BH119" s="332"/>
      <c r="BI119" s="332"/>
      <c r="BJ119" s="332"/>
      <c r="BK119" s="332"/>
      <c r="BL119" s="332"/>
      <c r="BM119" s="332"/>
      <c r="BN119" s="332"/>
      <c r="BO119" s="1020" t="s">
        <v>438</v>
      </c>
      <c r="BP119" s="1051"/>
      <c r="BQ119" s="1042">
        <v>7800593</v>
      </c>
      <c r="BR119" s="1043"/>
      <c r="BS119" s="1043"/>
      <c r="BT119" s="1043"/>
      <c r="BU119" s="1043"/>
      <c r="BV119" s="1043">
        <v>7876614</v>
      </c>
      <c r="BW119" s="1043"/>
      <c r="BX119" s="1043"/>
      <c r="BY119" s="1043"/>
      <c r="BZ119" s="1043"/>
      <c r="CA119" s="1043">
        <v>8048894</v>
      </c>
      <c r="CB119" s="1043"/>
      <c r="CC119" s="1043"/>
      <c r="CD119" s="1043"/>
      <c r="CE119" s="1043"/>
      <c r="CF119" s="1044"/>
      <c r="CG119" s="1045"/>
      <c r="CH119" s="1045"/>
      <c r="CI119" s="1045"/>
      <c r="CJ119" s="1046"/>
      <c r="CK119" s="992"/>
      <c r="CL119" s="993"/>
      <c r="CM119" s="1047" t="s">
        <v>439</v>
      </c>
      <c r="CN119" s="1048"/>
      <c r="CO119" s="1048"/>
      <c r="CP119" s="1048"/>
      <c r="CQ119" s="1048"/>
      <c r="CR119" s="1048"/>
      <c r="CS119" s="1048"/>
      <c r="CT119" s="1048"/>
      <c r="CU119" s="1048"/>
      <c r="CV119" s="1048"/>
      <c r="CW119" s="1048"/>
      <c r="CX119" s="1048"/>
      <c r="CY119" s="1048"/>
      <c r="CZ119" s="1048"/>
      <c r="DA119" s="1048"/>
      <c r="DB119" s="1048"/>
      <c r="DC119" s="1048"/>
      <c r="DD119" s="1048"/>
      <c r="DE119" s="1048"/>
      <c r="DF119" s="1049"/>
      <c r="DG119" s="1050" t="s">
        <v>365</v>
      </c>
      <c r="DH119" s="1029"/>
      <c r="DI119" s="1029"/>
      <c r="DJ119" s="1029"/>
      <c r="DK119" s="1030"/>
      <c r="DL119" s="1028" t="s">
        <v>365</v>
      </c>
      <c r="DM119" s="1029"/>
      <c r="DN119" s="1029"/>
      <c r="DO119" s="1029"/>
      <c r="DP119" s="1030"/>
      <c r="DQ119" s="1028" t="s">
        <v>365</v>
      </c>
      <c r="DR119" s="1029"/>
      <c r="DS119" s="1029"/>
      <c r="DT119" s="1029"/>
      <c r="DU119" s="1030"/>
      <c r="DV119" s="1031" t="s">
        <v>365</v>
      </c>
      <c r="DW119" s="1032"/>
      <c r="DX119" s="1032"/>
      <c r="DY119" s="1032"/>
      <c r="DZ119" s="1033"/>
    </row>
    <row r="120" spans="1:130" s="302" customFormat="1" ht="26.25" customHeight="1" x14ac:dyDescent="0.15">
      <c r="A120" s="1100"/>
      <c r="B120" s="991"/>
      <c r="C120" s="961" t="s">
        <v>415</v>
      </c>
      <c r="D120" s="962"/>
      <c r="E120" s="962"/>
      <c r="F120" s="962"/>
      <c r="G120" s="962"/>
      <c r="H120" s="962"/>
      <c r="I120" s="962"/>
      <c r="J120" s="962"/>
      <c r="K120" s="962"/>
      <c r="L120" s="962"/>
      <c r="M120" s="962"/>
      <c r="N120" s="962"/>
      <c r="O120" s="962"/>
      <c r="P120" s="962"/>
      <c r="Q120" s="962"/>
      <c r="R120" s="962"/>
      <c r="S120" s="962"/>
      <c r="T120" s="962"/>
      <c r="U120" s="962"/>
      <c r="V120" s="962"/>
      <c r="W120" s="962"/>
      <c r="X120" s="962"/>
      <c r="Y120" s="962"/>
      <c r="Z120" s="963"/>
      <c r="AA120" s="1006" t="s">
        <v>365</v>
      </c>
      <c r="AB120" s="1007"/>
      <c r="AC120" s="1007"/>
      <c r="AD120" s="1007"/>
      <c r="AE120" s="1008"/>
      <c r="AF120" s="1009" t="s">
        <v>365</v>
      </c>
      <c r="AG120" s="1007"/>
      <c r="AH120" s="1007"/>
      <c r="AI120" s="1007"/>
      <c r="AJ120" s="1008"/>
      <c r="AK120" s="1009" t="s">
        <v>365</v>
      </c>
      <c r="AL120" s="1007"/>
      <c r="AM120" s="1007"/>
      <c r="AN120" s="1007"/>
      <c r="AO120" s="1008"/>
      <c r="AP120" s="997" t="s">
        <v>365</v>
      </c>
      <c r="AQ120" s="998"/>
      <c r="AR120" s="998"/>
      <c r="AS120" s="998"/>
      <c r="AT120" s="999"/>
      <c r="AU120" s="1034" t="s">
        <v>440</v>
      </c>
      <c r="AV120" s="1035"/>
      <c r="AW120" s="1035"/>
      <c r="AX120" s="1035"/>
      <c r="AY120" s="1036"/>
      <c r="AZ120" s="985" t="s">
        <v>441</v>
      </c>
      <c r="BA120" s="934"/>
      <c r="BB120" s="934"/>
      <c r="BC120" s="934"/>
      <c r="BD120" s="934"/>
      <c r="BE120" s="934"/>
      <c r="BF120" s="934"/>
      <c r="BG120" s="934"/>
      <c r="BH120" s="934"/>
      <c r="BI120" s="934"/>
      <c r="BJ120" s="934"/>
      <c r="BK120" s="934"/>
      <c r="BL120" s="934"/>
      <c r="BM120" s="934"/>
      <c r="BN120" s="934"/>
      <c r="BO120" s="934"/>
      <c r="BP120" s="935"/>
      <c r="BQ120" s="971">
        <v>1653381</v>
      </c>
      <c r="BR120" s="972"/>
      <c r="BS120" s="972"/>
      <c r="BT120" s="972"/>
      <c r="BU120" s="972"/>
      <c r="BV120" s="972">
        <v>1595216</v>
      </c>
      <c r="BW120" s="972"/>
      <c r="BX120" s="972"/>
      <c r="BY120" s="972"/>
      <c r="BZ120" s="972"/>
      <c r="CA120" s="972">
        <v>2085129</v>
      </c>
      <c r="CB120" s="972"/>
      <c r="CC120" s="972"/>
      <c r="CD120" s="972"/>
      <c r="CE120" s="972"/>
      <c r="CF120" s="986">
        <v>75.8</v>
      </c>
      <c r="CG120" s="987"/>
      <c r="CH120" s="987"/>
      <c r="CI120" s="987"/>
      <c r="CJ120" s="987"/>
      <c r="CK120" s="1052" t="s">
        <v>442</v>
      </c>
      <c r="CL120" s="1053"/>
      <c r="CM120" s="1053"/>
      <c r="CN120" s="1053"/>
      <c r="CO120" s="1054"/>
      <c r="CP120" s="1060" t="s">
        <v>443</v>
      </c>
      <c r="CQ120" s="1061"/>
      <c r="CR120" s="1061"/>
      <c r="CS120" s="1061"/>
      <c r="CT120" s="1061"/>
      <c r="CU120" s="1061"/>
      <c r="CV120" s="1061"/>
      <c r="CW120" s="1061"/>
      <c r="CX120" s="1061"/>
      <c r="CY120" s="1061"/>
      <c r="CZ120" s="1061"/>
      <c r="DA120" s="1061"/>
      <c r="DB120" s="1061"/>
      <c r="DC120" s="1061"/>
      <c r="DD120" s="1061"/>
      <c r="DE120" s="1061"/>
      <c r="DF120" s="1062"/>
      <c r="DG120" s="971">
        <v>1261755</v>
      </c>
      <c r="DH120" s="972"/>
      <c r="DI120" s="972"/>
      <c r="DJ120" s="972"/>
      <c r="DK120" s="972"/>
      <c r="DL120" s="972">
        <v>1188158</v>
      </c>
      <c r="DM120" s="972"/>
      <c r="DN120" s="972"/>
      <c r="DO120" s="972"/>
      <c r="DP120" s="972"/>
      <c r="DQ120" s="972">
        <v>1225090</v>
      </c>
      <c r="DR120" s="972"/>
      <c r="DS120" s="972"/>
      <c r="DT120" s="972"/>
      <c r="DU120" s="972"/>
      <c r="DV120" s="973">
        <v>44.5</v>
      </c>
      <c r="DW120" s="973"/>
      <c r="DX120" s="973"/>
      <c r="DY120" s="973"/>
      <c r="DZ120" s="974"/>
    </row>
    <row r="121" spans="1:130" s="302" customFormat="1" ht="26.25" customHeight="1" x14ac:dyDescent="0.15">
      <c r="A121" s="1100"/>
      <c r="B121" s="991"/>
      <c r="C121" s="1017" t="s">
        <v>444</v>
      </c>
      <c r="D121" s="1018"/>
      <c r="E121" s="1018"/>
      <c r="F121" s="1018"/>
      <c r="G121" s="1018"/>
      <c r="H121" s="1018"/>
      <c r="I121" s="1018"/>
      <c r="J121" s="1018"/>
      <c r="K121" s="1018"/>
      <c r="L121" s="1018"/>
      <c r="M121" s="1018"/>
      <c r="N121" s="1018"/>
      <c r="O121" s="1018"/>
      <c r="P121" s="1018"/>
      <c r="Q121" s="1018"/>
      <c r="R121" s="1018"/>
      <c r="S121" s="1018"/>
      <c r="T121" s="1018"/>
      <c r="U121" s="1018"/>
      <c r="V121" s="1018"/>
      <c r="W121" s="1018"/>
      <c r="X121" s="1018"/>
      <c r="Y121" s="1018"/>
      <c r="Z121" s="1019"/>
      <c r="AA121" s="1006" t="s">
        <v>365</v>
      </c>
      <c r="AB121" s="1007"/>
      <c r="AC121" s="1007"/>
      <c r="AD121" s="1007"/>
      <c r="AE121" s="1008"/>
      <c r="AF121" s="1009" t="s">
        <v>365</v>
      </c>
      <c r="AG121" s="1007"/>
      <c r="AH121" s="1007"/>
      <c r="AI121" s="1007"/>
      <c r="AJ121" s="1008"/>
      <c r="AK121" s="1009" t="s">
        <v>365</v>
      </c>
      <c r="AL121" s="1007"/>
      <c r="AM121" s="1007"/>
      <c r="AN121" s="1007"/>
      <c r="AO121" s="1008"/>
      <c r="AP121" s="997" t="s">
        <v>365</v>
      </c>
      <c r="AQ121" s="998"/>
      <c r="AR121" s="998"/>
      <c r="AS121" s="998"/>
      <c r="AT121" s="999"/>
      <c r="AU121" s="1037"/>
      <c r="AV121" s="1038"/>
      <c r="AW121" s="1038"/>
      <c r="AX121" s="1038"/>
      <c r="AY121" s="1039"/>
      <c r="AZ121" s="994" t="s">
        <v>445</v>
      </c>
      <c r="BA121" s="995"/>
      <c r="BB121" s="995"/>
      <c r="BC121" s="995"/>
      <c r="BD121" s="995"/>
      <c r="BE121" s="995"/>
      <c r="BF121" s="995"/>
      <c r="BG121" s="995"/>
      <c r="BH121" s="995"/>
      <c r="BI121" s="995"/>
      <c r="BJ121" s="995"/>
      <c r="BK121" s="995"/>
      <c r="BL121" s="995"/>
      <c r="BM121" s="995"/>
      <c r="BN121" s="995"/>
      <c r="BO121" s="995"/>
      <c r="BP121" s="996"/>
      <c r="BQ121" s="964">
        <v>26832</v>
      </c>
      <c r="BR121" s="965"/>
      <c r="BS121" s="965"/>
      <c r="BT121" s="965"/>
      <c r="BU121" s="965"/>
      <c r="BV121" s="965">
        <v>23204</v>
      </c>
      <c r="BW121" s="965"/>
      <c r="BX121" s="965"/>
      <c r="BY121" s="965"/>
      <c r="BZ121" s="965"/>
      <c r="CA121" s="965">
        <v>19814</v>
      </c>
      <c r="CB121" s="965"/>
      <c r="CC121" s="965"/>
      <c r="CD121" s="965"/>
      <c r="CE121" s="965"/>
      <c r="CF121" s="959">
        <v>0.7</v>
      </c>
      <c r="CG121" s="960"/>
      <c r="CH121" s="960"/>
      <c r="CI121" s="960"/>
      <c r="CJ121" s="960"/>
      <c r="CK121" s="1055"/>
      <c r="CL121" s="1056"/>
      <c r="CM121" s="1056"/>
      <c r="CN121" s="1056"/>
      <c r="CO121" s="1057"/>
      <c r="CP121" s="1065" t="s">
        <v>446</v>
      </c>
      <c r="CQ121" s="1066"/>
      <c r="CR121" s="1066"/>
      <c r="CS121" s="1066"/>
      <c r="CT121" s="1066"/>
      <c r="CU121" s="1066"/>
      <c r="CV121" s="1066"/>
      <c r="CW121" s="1066"/>
      <c r="CX121" s="1066"/>
      <c r="CY121" s="1066"/>
      <c r="CZ121" s="1066"/>
      <c r="DA121" s="1066"/>
      <c r="DB121" s="1066"/>
      <c r="DC121" s="1066"/>
      <c r="DD121" s="1066"/>
      <c r="DE121" s="1066"/>
      <c r="DF121" s="1067"/>
      <c r="DG121" s="964">
        <v>458226</v>
      </c>
      <c r="DH121" s="965"/>
      <c r="DI121" s="965"/>
      <c r="DJ121" s="965"/>
      <c r="DK121" s="965"/>
      <c r="DL121" s="965">
        <v>503401</v>
      </c>
      <c r="DM121" s="965"/>
      <c r="DN121" s="965"/>
      <c r="DO121" s="965"/>
      <c r="DP121" s="965"/>
      <c r="DQ121" s="965">
        <v>393585</v>
      </c>
      <c r="DR121" s="965"/>
      <c r="DS121" s="965"/>
      <c r="DT121" s="965"/>
      <c r="DU121" s="965"/>
      <c r="DV121" s="966">
        <v>14.3</v>
      </c>
      <c r="DW121" s="966"/>
      <c r="DX121" s="966"/>
      <c r="DY121" s="966"/>
      <c r="DZ121" s="967"/>
    </row>
    <row r="122" spans="1:130" s="302" customFormat="1" ht="26.25" customHeight="1" x14ac:dyDescent="0.15">
      <c r="A122" s="1100"/>
      <c r="B122" s="991"/>
      <c r="C122" s="961" t="s">
        <v>425</v>
      </c>
      <c r="D122" s="962"/>
      <c r="E122" s="962"/>
      <c r="F122" s="962"/>
      <c r="G122" s="962"/>
      <c r="H122" s="962"/>
      <c r="I122" s="962"/>
      <c r="J122" s="962"/>
      <c r="K122" s="962"/>
      <c r="L122" s="962"/>
      <c r="M122" s="962"/>
      <c r="N122" s="962"/>
      <c r="O122" s="962"/>
      <c r="P122" s="962"/>
      <c r="Q122" s="962"/>
      <c r="R122" s="962"/>
      <c r="S122" s="962"/>
      <c r="T122" s="962"/>
      <c r="U122" s="962"/>
      <c r="V122" s="962"/>
      <c r="W122" s="962"/>
      <c r="X122" s="962"/>
      <c r="Y122" s="962"/>
      <c r="Z122" s="963"/>
      <c r="AA122" s="1006" t="s">
        <v>365</v>
      </c>
      <c r="AB122" s="1007"/>
      <c r="AC122" s="1007"/>
      <c r="AD122" s="1007"/>
      <c r="AE122" s="1008"/>
      <c r="AF122" s="1009" t="s">
        <v>365</v>
      </c>
      <c r="AG122" s="1007"/>
      <c r="AH122" s="1007"/>
      <c r="AI122" s="1007"/>
      <c r="AJ122" s="1008"/>
      <c r="AK122" s="1009" t="s">
        <v>365</v>
      </c>
      <c r="AL122" s="1007"/>
      <c r="AM122" s="1007"/>
      <c r="AN122" s="1007"/>
      <c r="AO122" s="1008"/>
      <c r="AP122" s="997" t="s">
        <v>365</v>
      </c>
      <c r="AQ122" s="998"/>
      <c r="AR122" s="998"/>
      <c r="AS122" s="998"/>
      <c r="AT122" s="999"/>
      <c r="AU122" s="1037"/>
      <c r="AV122" s="1038"/>
      <c r="AW122" s="1038"/>
      <c r="AX122" s="1038"/>
      <c r="AY122" s="1039"/>
      <c r="AZ122" s="1014" t="s">
        <v>447</v>
      </c>
      <c r="BA122" s="1015"/>
      <c r="BB122" s="1015"/>
      <c r="BC122" s="1015"/>
      <c r="BD122" s="1015"/>
      <c r="BE122" s="1015"/>
      <c r="BF122" s="1015"/>
      <c r="BG122" s="1015"/>
      <c r="BH122" s="1015"/>
      <c r="BI122" s="1015"/>
      <c r="BJ122" s="1015"/>
      <c r="BK122" s="1015"/>
      <c r="BL122" s="1015"/>
      <c r="BM122" s="1015"/>
      <c r="BN122" s="1015"/>
      <c r="BO122" s="1015"/>
      <c r="BP122" s="1016"/>
      <c r="BQ122" s="1042">
        <v>4490911</v>
      </c>
      <c r="BR122" s="1043"/>
      <c r="BS122" s="1043"/>
      <c r="BT122" s="1043"/>
      <c r="BU122" s="1043"/>
      <c r="BV122" s="1043">
        <v>4417731</v>
      </c>
      <c r="BW122" s="1043"/>
      <c r="BX122" s="1043"/>
      <c r="BY122" s="1043"/>
      <c r="BZ122" s="1043"/>
      <c r="CA122" s="1043">
        <v>4953524</v>
      </c>
      <c r="CB122" s="1043"/>
      <c r="CC122" s="1043"/>
      <c r="CD122" s="1043"/>
      <c r="CE122" s="1043"/>
      <c r="CF122" s="1063">
        <v>180</v>
      </c>
      <c r="CG122" s="1064"/>
      <c r="CH122" s="1064"/>
      <c r="CI122" s="1064"/>
      <c r="CJ122" s="1064"/>
      <c r="CK122" s="1055"/>
      <c r="CL122" s="1056"/>
      <c r="CM122" s="1056"/>
      <c r="CN122" s="1056"/>
      <c r="CO122" s="1057"/>
      <c r="CP122" s="1065" t="s">
        <v>448</v>
      </c>
      <c r="CQ122" s="1066"/>
      <c r="CR122" s="1066"/>
      <c r="CS122" s="1066"/>
      <c r="CT122" s="1066"/>
      <c r="CU122" s="1066"/>
      <c r="CV122" s="1066"/>
      <c r="CW122" s="1066"/>
      <c r="CX122" s="1066"/>
      <c r="CY122" s="1066"/>
      <c r="CZ122" s="1066"/>
      <c r="DA122" s="1066"/>
      <c r="DB122" s="1066"/>
      <c r="DC122" s="1066"/>
      <c r="DD122" s="1066"/>
      <c r="DE122" s="1066"/>
      <c r="DF122" s="1067"/>
      <c r="DG122" s="964">
        <v>112265</v>
      </c>
      <c r="DH122" s="965"/>
      <c r="DI122" s="965"/>
      <c r="DJ122" s="965"/>
      <c r="DK122" s="965"/>
      <c r="DL122" s="965">
        <v>102349</v>
      </c>
      <c r="DM122" s="965"/>
      <c r="DN122" s="965"/>
      <c r="DO122" s="965"/>
      <c r="DP122" s="965"/>
      <c r="DQ122" s="965">
        <v>92188</v>
      </c>
      <c r="DR122" s="965"/>
      <c r="DS122" s="965"/>
      <c r="DT122" s="965"/>
      <c r="DU122" s="965"/>
      <c r="DV122" s="966">
        <v>3.4</v>
      </c>
      <c r="DW122" s="966"/>
      <c r="DX122" s="966"/>
      <c r="DY122" s="966"/>
      <c r="DZ122" s="967"/>
    </row>
    <row r="123" spans="1:130" s="302" customFormat="1" ht="26.25" customHeight="1" x14ac:dyDescent="0.15">
      <c r="A123" s="1100"/>
      <c r="B123" s="991"/>
      <c r="C123" s="961" t="s">
        <v>431</v>
      </c>
      <c r="D123" s="962"/>
      <c r="E123" s="962"/>
      <c r="F123" s="962"/>
      <c r="G123" s="962"/>
      <c r="H123" s="962"/>
      <c r="I123" s="962"/>
      <c r="J123" s="962"/>
      <c r="K123" s="962"/>
      <c r="L123" s="962"/>
      <c r="M123" s="962"/>
      <c r="N123" s="962"/>
      <c r="O123" s="962"/>
      <c r="P123" s="962"/>
      <c r="Q123" s="962"/>
      <c r="R123" s="962"/>
      <c r="S123" s="962"/>
      <c r="T123" s="962"/>
      <c r="U123" s="962"/>
      <c r="V123" s="962"/>
      <c r="W123" s="962"/>
      <c r="X123" s="962"/>
      <c r="Y123" s="962"/>
      <c r="Z123" s="963"/>
      <c r="AA123" s="1006" t="s">
        <v>365</v>
      </c>
      <c r="AB123" s="1007"/>
      <c r="AC123" s="1007"/>
      <c r="AD123" s="1007"/>
      <c r="AE123" s="1008"/>
      <c r="AF123" s="1009" t="s">
        <v>365</v>
      </c>
      <c r="AG123" s="1007"/>
      <c r="AH123" s="1007"/>
      <c r="AI123" s="1007"/>
      <c r="AJ123" s="1008"/>
      <c r="AK123" s="1009" t="s">
        <v>365</v>
      </c>
      <c r="AL123" s="1007"/>
      <c r="AM123" s="1007"/>
      <c r="AN123" s="1007"/>
      <c r="AO123" s="1008"/>
      <c r="AP123" s="997" t="s">
        <v>365</v>
      </c>
      <c r="AQ123" s="998"/>
      <c r="AR123" s="998"/>
      <c r="AS123" s="998"/>
      <c r="AT123" s="999"/>
      <c r="AU123" s="1040"/>
      <c r="AV123" s="1041"/>
      <c r="AW123" s="1041"/>
      <c r="AX123" s="1041"/>
      <c r="AY123" s="1041"/>
      <c r="AZ123" s="332" t="s">
        <v>165</v>
      </c>
      <c r="BA123" s="332"/>
      <c r="BB123" s="332"/>
      <c r="BC123" s="332"/>
      <c r="BD123" s="332"/>
      <c r="BE123" s="332"/>
      <c r="BF123" s="332"/>
      <c r="BG123" s="332"/>
      <c r="BH123" s="332"/>
      <c r="BI123" s="332"/>
      <c r="BJ123" s="332"/>
      <c r="BK123" s="332"/>
      <c r="BL123" s="332"/>
      <c r="BM123" s="332"/>
      <c r="BN123" s="332"/>
      <c r="BO123" s="1020" t="s">
        <v>449</v>
      </c>
      <c r="BP123" s="1051"/>
      <c r="BQ123" s="1106">
        <v>6171124</v>
      </c>
      <c r="BR123" s="1107"/>
      <c r="BS123" s="1107"/>
      <c r="BT123" s="1107"/>
      <c r="BU123" s="1107"/>
      <c r="BV123" s="1107">
        <v>6036151</v>
      </c>
      <c r="BW123" s="1107"/>
      <c r="BX123" s="1107"/>
      <c r="BY123" s="1107"/>
      <c r="BZ123" s="1107"/>
      <c r="CA123" s="1107">
        <v>7058467</v>
      </c>
      <c r="CB123" s="1107"/>
      <c r="CC123" s="1107"/>
      <c r="CD123" s="1107"/>
      <c r="CE123" s="1107"/>
      <c r="CF123" s="1044"/>
      <c r="CG123" s="1045"/>
      <c r="CH123" s="1045"/>
      <c r="CI123" s="1045"/>
      <c r="CJ123" s="1046"/>
      <c r="CK123" s="1055"/>
      <c r="CL123" s="1056"/>
      <c r="CM123" s="1056"/>
      <c r="CN123" s="1056"/>
      <c r="CO123" s="1057"/>
      <c r="CP123" s="1065" t="s">
        <v>383</v>
      </c>
      <c r="CQ123" s="1066"/>
      <c r="CR123" s="1066"/>
      <c r="CS123" s="1066"/>
      <c r="CT123" s="1066"/>
      <c r="CU123" s="1066"/>
      <c r="CV123" s="1066"/>
      <c r="CW123" s="1066"/>
      <c r="CX123" s="1066"/>
      <c r="CY123" s="1066"/>
      <c r="CZ123" s="1066"/>
      <c r="DA123" s="1066"/>
      <c r="DB123" s="1066"/>
      <c r="DC123" s="1066"/>
      <c r="DD123" s="1066"/>
      <c r="DE123" s="1066"/>
      <c r="DF123" s="1067"/>
      <c r="DG123" s="1006">
        <v>54462</v>
      </c>
      <c r="DH123" s="1007"/>
      <c r="DI123" s="1007"/>
      <c r="DJ123" s="1007"/>
      <c r="DK123" s="1008"/>
      <c r="DL123" s="1009">
        <v>48944</v>
      </c>
      <c r="DM123" s="1007"/>
      <c r="DN123" s="1007"/>
      <c r="DO123" s="1007"/>
      <c r="DP123" s="1008"/>
      <c r="DQ123" s="1009">
        <v>44435</v>
      </c>
      <c r="DR123" s="1007"/>
      <c r="DS123" s="1007"/>
      <c r="DT123" s="1007"/>
      <c r="DU123" s="1008"/>
      <c r="DV123" s="997">
        <v>1.6</v>
      </c>
      <c r="DW123" s="998"/>
      <c r="DX123" s="998"/>
      <c r="DY123" s="998"/>
      <c r="DZ123" s="999"/>
    </row>
    <row r="124" spans="1:130" s="302" customFormat="1" ht="26.25" customHeight="1" thickBot="1" x14ac:dyDescent="0.2">
      <c r="A124" s="1100"/>
      <c r="B124" s="991"/>
      <c r="C124" s="961" t="s">
        <v>435</v>
      </c>
      <c r="D124" s="962"/>
      <c r="E124" s="962"/>
      <c r="F124" s="962"/>
      <c r="G124" s="962"/>
      <c r="H124" s="962"/>
      <c r="I124" s="962"/>
      <c r="J124" s="962"/>
      <c r="K124" s="962"/>
      <c r="L124" s="962"/>
      <c r="M124" s="962"/>
      <c r="N124" s="962"/>
      <c r="O124" s="962"/>
      <c r="P124" s="962"/>
      <c r="Q124" s="962"/>
      <c r="R124" s="962"/>
      <c r="S124" s="962"/>
      <c r="T124" s="962"/>
      <c r="U124" s="962"/>
      <c r="V124" s="962"/>
      <c r="W124" s="962"/>
      <c r="X124" s="962"/>
      <c r="Y124" s="962"/>
      <c r="Z124" s="963"/>
      <c r="AA124" s="1006" t="s">
        <v>110</v>
      </c>
      <c r="AB124" s="1007"/>
      <c r="AC124" s="1007"/>
      <c r="AD124" s="1007"/>
      <c r="AE124" s="1008"/>
      <c r="AF124" s="1009" t="s">
        <v>110</v>
      </c>
      <c r="AG124" s="1007"/>
      <c r="AH124" s="1007"/>
      <c r="AI124" s="1007"/>
      <c r="AJ124" s="1008"/>
      <c r="AK124" s="1009" t="s">
        <v>110</v>
      </c>
      <c r="AL124" s="1007"/>
      <c r="AM124" s="1007"/>
      <c r="AN124" s="1007"/>
      <c r="AO124" s="1008"/>
      <c r="AP124" s="997" t="s">
        <v>110</v>
      </c>
      <c r="AQ124" s="998"/>
      <c r="AR124" s="998"/>
      <c r="AS124" s="998"/>
      <c r="AT124" s="999"/>
      <c r="AU124" s="1102" t="s">
        <v>450</v>
      </c>
      <c r="AV124" s="1103"/>
      <c r="AW124" s="1103"/>
      <c r="AX124" s="1103"/>
      <c r="AY124" s="1103"/>
      <c r="AZ124" s="1103"/>
      <c r="BA124" s="1103"/>
      <c r="BB124" s="1103"/>
      <c r="BC124" s="1103"/>
      <c r="BD124" s="1103"/>
      <c r="BE124" s="1103"/>
      <c r="BF124" s="1103"/>
      <c r="BG124" s="1103"/>
      <c r="BH124" s="1103"/>
      <c r="BI124" s="1103"/>
      <c r="BJ124" s="1103"/>
      <c r="BK124" s="1103"/>
      <c r="BL124" s="1103"/>
      <c r="BM124" s="1103"/>
      <c r="BN124" s="1103"/>
      <c r="BO124" s="1103"/>
      <c r="BP124" s="1104"/>
      <c r="BQ124" s="1105">
        <v>60.6</v>
      </c>
      <c r="BR124" s="1073"/>
      <c r="BS124" s="1073"/>
      <c r="BT124" s="1073"/>
      <c r="BU124" s="1073"/>
      <c r="BV124" s="1073">
        <v>65.3</v>
      </c>
      <c r="BW124" s="1073"/>
      <c r="BX124" s="1073"/>
      <c r="BY124" s="1073"/>
      <c r="BZ124" s="1073"/>
      <c r="CA124" s="1073">
        <v>35.9</v>
      </c>
      <c r="CB124" s="1073"/>
      <c r="CC124" s="1073"/>
      <c r="CD124" s="1073"/>
      <c r="CE124" s="1073"/>
      <c r="CF124" s="1074"/>
      <c r="CG124" s="1075"/>
      <c r="CH124" s="1075"/>
      <c r="CI124" s="1075"/>
      <c r="CJ124" s="1076"/>
      <c r="CK124" s="1058"/>
      <c r="CL124" s="1058"/>
      <c r="CM124" s="1058"/>
      <c r="CN124" s="1058"/>
      <c r="CO124" s="1059"/>
      <c r="CP124" s="1065" t="s">
        <v>451</v>
      </c>
      <c r="CQ124" s="1066"/>
      <c r="CR124" s="1066"/>
      <c r="CS124" s="1066"/>
      <c r="CT124" s="1066"/>
      <c r="CU124" s="1066"/>
      <c r="CV124" s="1066"/>
      <c r="CW124" s="1066"/>
      <c r="CX124" s="1066"/>
      <c r="CY124" s="1066"/>
      <c r="CZ124" s="1066"/>
      <c r="DA124" s="1066"/>
      <c r="DB124" s="1066"/>
      <c r="DC124" s="1066"/>
      <c r="DD124" s="1066"/>
      <c r="DE124" s="1066"/>
      <c r="DF124" s="1067"/>
      <c r="DG124" s="1050">
        <v>36089</v>
      </c>
      <c r="DH124" s="1029"/>
      <c r="DI124" s="1029"/>
      <c r="DJ124" s="1029"/>
      <c r="DK124" s="1030"/>
      <c r="DL124" s="1028">
        <v>33215</v>
      </c>
      <c r="DM124" s="1029"/>
      <c r="DN124" s="1029"/>
      <c r="DO124" s="1029"/>
      <c r="DP124" s="1030"/>
      <c r="DQ124" s="1028">
        <v>30940</v>
      </c>
      <c r="DR124" s="1029"/>
      <c r="DS124" s="1029"/>
      <c r="DT124" s="1029"/>
      <c r="DU124" s="1030"/>
      <c r="DV124" s="1031">
        <v>1.1000000000000001</v>
      </c>
      <c r="DW124" s="1032"/>
      <c r="DX124" s="1032"/>
      <c r="DY124" s="1032"/>
      <c r="DZ124" s="1033"/>
    </row>
    <row r="125" spans="1:130" s="302" customFormat="1" ht="26.25" customHeight="1" x14ac:dyDescent="0.15">
      <c r="A125" s="1100"/>
      <c r="B125" s="991"/>
      <c r="C125" s="961" t="s">
        <v>437</v>
      </c>
      <c r="D125" s="962"/>
      <c r="E125" s="962"/>
      <c r="F125" s="962"/>
      <c r="G125" s="962"/>
      <c r="H125" s="962"/>
      <c r="I125" s="962"/>
      <c r="J125" s="962"/>
      <c r="K125" s="962"/>
      <c r="L125" s="962"/>
      <c r="M125" s="962"/>
      <c r="N125" s="962"/>
      <c r="O125" s="962"/>
      <c r="P125" s="962"/>
      <c r="Q125" s="962"/>
      <c r="R125" s="962"/>
      <c r="S125" s="962"/>
      <c r="T125" s="962"/>
      <c r="U125" s="962"/>
      <c r="V125" s="962"/>
      <c r="W125" s="962"/>
      <c r="X125" s="962"/>
      <c r="Y125" s="962"/>
      <c r="Z125" s="963"/>
      <c r="AA125" s="1006" t="s">
        <v>110</v>
      </c>
      <c r="AB125" s="1007"/>
      <c r="AC125" s="1007"/>
      <c r="AD125" s="1007"/>
      <c r="AE125" s="1008"/>
      <c r="AF125" s="1009" t="s">
        <v>110</v>
      </c>
      <c r="AG125" s="1007"/>
      <c r="AH125" s="1007"/>
      <c r="AI125" s="1007"/>
      <c r="AJ125" s="1008"/>
      <c r="AK125" s="1009" t="s">
        <v>110</v>
      </c>
      <c r="AL125" s="1007"/>
      <c r="AM125" s="1007"/>
      <c r="AN125" s="1007"/>
      <c r="AO125" s="1008"/>
      <c r="AP125" s="997" t="s">
        <v>110</v>
      </c>
      <c r="AQ125" s="998"/>
      <c r="AR125" s="998"/>
      <c r="AS125" s="998"/>
      <c r="AT125" s="999"/>
      <c r="AU125" s="333"/>
      <c r="AV125" s="334"/>
      <c r="AW125" s="334"/>
      <c r="AX125" s="334"/>
      <c r="AY125" s="334"/>
      <c r="AZ125" s="334"/>
      <c r="BA125" s="334"/>
      <c r="BB125" s="334"/>
      <c r="BC125" s="334"/>
      <c r="BD125" s="334"/>
      <c r="BE125" s="334"/>
      <c r="BF125" s="334"/>
      <c r="BG125" s="334"/>
      <c r="BH125" s="334"/>
      <c r="BI125" s="334"/>
      <c r="BJ125" s="334"/>
      <c r="BK125" s="334"/>
      <c r="BL125" s="334"/>
      <c r="BM125" s="334"/>
      <c r="BN125" s="334"/>
      <c r="BO125" s="334"/>
      <c r="BP125" s="334"/>
      <c r="BQ125" s="335"/>
      <c r="BR125" s="335"/>
      <c r="BS125" s="335"/>
      <c r="BT125" s="335"/>
      <c r="BU125" s="335"/>
      <c r="BV125" s="335"/>
      <c r="BW125" s="335"/>
      <c r="BX125" s="335"/>
      <c r="BY125" s="335"/>
      <c r="BZ125" s="335"/>
      <c r="CA125" s="335"/>
      <c r="CB125" s="335"/>
      <c r="CC125" s="335"/>
      <c r="CD125" s="335"/>
      <c r="CE125" s="335"/>
      <c r="CF125" s="335"/>
      <c r="CG125" s="335"/>
      <c r="CH125" s="335"/>
      <c r="CI125" s="335"/>
      <c r="CJ125" s="336"/>
      <c r="CK125" s="1068" t="s">
        <v>452</v>
      </c>
      <c r="CL125" s="1053"/>
      <c r="CM125" s="1053"/>
      <c r="CN125" s="1053"/>
      <c r="CO125" s="1054"/>
      <c r="CP125" s="985" t="s">
        <v>453</v>
      </c>
      <c r="CQ125" s="934"/>
      <c r="CR125" s="934"/>
      <c r="CS125" s="934"/>
      <c r="CT125" s="934"/>
      <c r="CU125" s="934"/>
      <c r="CV125" s="934"/>
      <c r="CW125" s="934"/>
      <c r="CX125" s="934"/>
      <c r="CY125" s="934"/>
      <c r="CZ125" s="934"/>
      <c r="DA125" s="934"/>
      <c r="DB125" s="934"/>
      <c r="DC125" s="934"/>
      <c r="DD125" s="934"/>
      <c r="DE125" s="934"/>
      <c r="DF125" s="935"/>
      <c r="DG125" s="971" t="s">
        <v>110</v>
      </c>
      <c r="DH125" s="972"/>
      <c r="DI125" s="972"/>
      <c r="DJ125" s="972"/>
      <c r="DK125" s="972"/>
      <c r="DL125" s="972" t="s">
        <v>110</v>
      </c>
      <c r="DM125" s="972"/>
      <c r="DN125" s="972"/>
      <c r="DO125" s="972"/>
      <c r="DP125" s="972"/>
      <c r="DQ125" s="972" t="s">
        <v>110</v>
      </c>
      <c r="DR125" s="972"/>
      <c r="DS125" s="972"/>
      <c r="DT125" s="972"/>
      <c r="DU125" s="972"/>
      <c r="DV125" s="973" t="s">
        <v>110</v>
      </c>
      <c r="DW125" s="973"/>
      <c r="DX125" s="973"/>
      <c r="DY125" s="973"/>
      <c r="DZ125" s="974"/>
    </row>
    <row r="126" spans="1:130" s="302" customFormat="1" ht="26.25" customHeight="1" thickBot="1" x14ac:dyDescent="0.2">
      <c r="A126" s="1100"/>
      <c r="B126" s="991"/>
      <c r="C126" s="961" t="s">
        <v>439</v>
      </c>
      <c r="D126" s="962"/>
      <c r="E126" s="962"/>
      <c r="F126" s="962"/>
      <c r="G126" s="962"/>
      <c r="H126" s="962"/>
      <c r="I126" s="962"/>
      <c r="J126" s="962"/>
      <c r="K126" s="962"/>
      <c r="L126" s="962"/>
      <c r="M126" s="962"/>
      <c r="N126" s="962"/>
      <c r="O126" s="962"/>
      <c r="P126" s="962"/>
      <c r="Q126" s="962"/>
      <c r="R126" s="962"/>
      <c r="S126" s="962"/>
      <c r="T126" s="962"/>
      <c r="U126" s="962"/>
      <c r="V126" s="962"/>
      <c r="W126" s="962"/>
      <c r="X126" s="962"/>
      <c r="Y126" s="962"/>
      <c r="Z126" s="963"/>
      <c r="AA126" s="1006" t="s">
        <v>110</v>
      </c>
      <c r="AB126" s="1007"/>
      <c r="AC126" s="1007"/>
      <c r="AD126" s="1007"/>
      <c r="AE126" s="1008"/>
      <c r="AF126" s="1009" t="s">
        <v>110</v>
      </c>
      <c r="AG126" s="1007"/>
      <c r="AH126" s="1007"/>
      <c r="AI126" s="1007"/>
      <c r="AJ126" s="1008"/>
      <c r="AK126" s="1009" t="s">
        <v>110</v>
      </c>
      <c r="AL126" s="1007"/>
      <c r="AM126" s="1007"/>
      <c r="AN126" s="1007"/>
      <c r="AO126" s="1008"/>
      <c r="AP126" s="997" t="s">
        <v>110</v>
      </c>
      <c r="AQ126" s="998"/>
      <c r="AR126" s="998"/>
      <c r="AS126" s="998"/>
      <c r="AT126" s="999"/>
      <c r="AU126" s="337"/>
      <c r="AV126" s="337"/>
      <c r="AW126" s="337"/>
      <c r="AX126" s="337"/>
      <c r="AY126" s="337"/>
      <c r="AZ126" s="337"/>
      <c r="BA126" s="337"/>
      <c r="BB126" s="337"/>
      <c r="BC126" s="337"/>
      <c r="BD126" s="337"/>
      <c r="BE126" s="337"/>
      <c r="BF126" s="337"/>
      <c r="BG126" s="337"/>
      <c r="BH126" s="337"/>
      <c r="BI126" s="337"/>
      <c r="BJ126" s="337"/>
      <c r="BK126" s="337"/>
      <c r="BL126" s="337"/>
      <c r="BM126" s="337"/>
      <c r="BN126" s="337"/>
      <c r="BO126" s="337"/>
      <c r="BP126" s="337"/>
      <c r="BQ126" s="337"/>
      <c r="BR126" s="337"/>
      <c r="BS126" s="337"/>
      <c r="BT126" s="337"/>
      <c r="BU126" s="337"/>
      <c r="BV126" s="337"/>
      <c r="BW126" s="337"/>
      <c r="BX126" s="337"/>
      <c r="BY126" s="337"/>
      <c r="BZ126" s="337"/>
      <c r="CA126" s="337"/>
      <c r="CB126" s="337"/>
      <c r="CC126" s="337"/>
      <c r="CD126" s="338"/>
      <c r="CE126" s="338"/>
      <c r="CF126" s="338"/>
      <c r="CG126" s="335"/>
      <c r="CH126" s="335"/>
      <c r="CI126" s="335"/>
      <c r="CJ126" s="336"/>
      <c r="CK126" s="1069"/>
      <c r="CL126" s="1056"/>
      <c r="CM126" s="1056"/>
      <c r="CN126" s="1056"/>
      <c r="CO126" s="1057"/>
      <c r="CP126" s="994" t="s">
        <v>454</v>
      </c>
      <c r="CQ126" s="995"/>
      <c r="CR126" s="995"/>
      <c r="CS126" s="995"/>
      <c r="CT126" s="995"/>
      <c r="CU126" s="995"/>
      <c r="CV126" s="995"/>
      <c r="CW126" s="995"/>
      <c r="CX126" s="995"/>
      <c r="CY126" s="995"/>
      <c r="CZ126" s="995"/>
      <c r="DA126" s="995"/>
      <c r="DB126" s="995"/>
      <c r="DC126" s="995"/>
      <c r="DD126" s="995"/>
      <c r="DE126" s="995"/>
      <c r="DF126" s="996"/>
      <c r="DG126" s="964" t="s">
        <v>110</v>
      </c>
      <c r="DH126" s="965"/>
      <c r="DI126" s="965"/>
      <c r="DJ126" s="965"/>
      <c r="DK126" s="965"/>
      <c r="DL126" s="965" t="s">
        <v>110</v>
      </c>
      <c r="DM126" s="965"/>
      <c r="DN126" s="965"/>
      <c r="DO126" s="965"/>
      <c r="DP126" s="965"/>
      <c r="DQ126" s="965" t="s">
        <v>110</v>
      </c>
      <c r="DR126" s="965"/>
      <c r="DS126" s="965"/>
      <c r="DT126" s="965"/>
      <c r="DU126" s="965"/>
      <c r="DV126" s="966" t="s">
        <v>110</v>
      </c>
      <c r="DW126" s="966"/>
      <c r="DX126" s="966"/>
      <c r="DY126" s="966"/>
      <c r="DZ126" s="967"/>
    </row>
    <row r="127" spans="1:130" s="302" customFormat="1" ht="26.25" customHeight="1" x14ac:dyDescent="0.15">
      <c r="A127" s="1101"/>
      <c r="B127" s="993"/>
      <c r="C127" s="1047" t="s">
        <v>455</v>
      </c>
      <c r="D127" s="1048"/>
      <c r="E127" s="1048"/>
      <c r="F127" s="1048"/>
      <c r="G127" s="1048"/>
      <c r="H127" s="1048"/>
      <c r="I127" s="1048"/>
      <c r="J127" s="1048"/>
      <c r="K127" s="1048"/>
      <c r="L127" s="1048"/>
      <c r="M127" s="1048"/>
      <c r="N127" s="1048"/>
      <c r="O127" s="1048"/>
      <c r="P127" s="1048"/>
      <c r="Q127" s="1048"/>
      <c r="R127" s="1048"/>
      <c r="S127" s="1048"/>
      <c r="T127" s="1048"/>
      <c r="U127" s="1048"/>
      <c r="V127" s="1048"/>
      <c r="W127" s="1048"/>
      <c r="X127" s="1048"/>
      <c r="Y127" s="1048"/>
      <c r="Z127" s="1049"/>
      <c r="AA127" s="1006">
        <v>1724</v>
      </c>
      <c r="AB127" s="1007"/>
      <c r="AC127" s="1007"/>
      <c r="AD127" s="1007"/>
      <c r="AE127" s="1008"/>
      <c r="AF127" s="1009">
        <v>1732</v>
      </c>
      <c r="AG127" s="1007"/>
      <c r="AH127" s="1007"/>
      <c r="AI127" s="1007"/>
      <c r="AJ127" s="1008"/>
      <c r="AK127" s="1009">
        <v>1619</v>
      </c>
      <c r="AL127" s="1007"/>
      <c r="AM127" s="1007"/>
      <c r="AN127" s="1007"/>
      <c r="AO127" s="1008"/>
      <c r="AP127" s="997">
        <v>0.1</v>
      </c>
      <c r="AQ127" s="998"/>
      <c r="AR127" s="998"/>
      <c r="AS127" s="998"/>
      <c r="AT127" s="999"/>
      <c r="AU127" s="337"/>
      <c r="AV127" s="337"/>
      <c r="AW127" s="337"/>
      <c r="AX127" s="1077" t="s">
        <v>456</v>
      </c>
      <c r="AY127" s="1078"/>
      <c r="AZ127" s="1078"/>
      <c r="BA127" s="1078"/>
      <c r="BB127" s="1078"/>
      <c r="BC127" s="1078"/>
      <c r="BD127" s="1078"/>
      <c r="BE127" s="1079"/>
      <c r="BF127" s="1080" t="s">
        <v>457</v>
      </c>
      <c r="BG127" s="1078"/>
      <c r="BH127" s="1078"/>
      <c r="BI127" s="1078"/>
      <c r="BJ127" s="1078"/>
      <c r="BK127" s="1078"/>
      <c r="BL127" s="1079"/>
      <c r="BM127" s="1080" t="s">
        <v>458</v>
      </c>
      <c r="BN127" s="1078"/>
      <c r="BO127" s="1078"/>
      <c r="BP127" s="1078"/>
      <c r="BQ127" s="1078"/>
      <c r="BR127" s="1078"/>
      <c r="BS127" s="1079"/>
      <c r="BT127" s="1080" t="s">
        <v>459</v>
      </c>
      <c r="BU127" s="1078"/>
      <c r="BV127" s="1078"/>
      <c r="BW127" s="1078"/>
      <c r="BX127" s="1078"/>
      <c r="BY127" s="1078"/>
      <c r="BZ127" s="1098"/>
      <c r="CA127" s="337"/>
      <c r="CB127" s="337"/>
      <c r="CC127" s="337"/>
      <c r="CD127" s="338"/>
      <c r="CE127" s="338"/>
      <c r="CF127" s="338"/>
      <c r="CG127" s="335"/>
      <c r="CH127" s="335"/>
      <c r="CI127" s="335"/>
      <c r="CJ127" s="336"/>
      <c r="CK127" s="1069"/>
      <c r="CL127" s="1056"/>
      <c r="CM127" s="1056"/>
      <c r="CN127" s="1056"/>
      <c r="CO127" s="1057"/>
      <c r="CP127" s="994" t="s">
        <v>460</v>
      </c>
      <c r="CQ127" s="995"/>
      <c r="CR127" s="995"/>
      <c r="CS127" s="995"/>
      <c r="CT127" s="995"/>
      <c r="CU127" s="995"/>
      <c r="CV127" s="995"/>
      <c r="CW127" s="995"/>
      <c r="CX127" s="995"/>
      <c r="CY127" s="995"/>
      <c r="CZ127" s="995"/>
      <c r="DA127" s="995"/>
      <c r="DB127" s="995"/>
      <c r="DC127" s="995"/>
      <c r="DD127" s="995"/>
      <c r="DE127" s="995"/>
      <c r="DF127" s="996"/>
      <c r="DG127" s="964" t="s">
        <v>110</v>
      </c>
      <c r="DH127" s="965"/>
      <c r="DI127" s="965"/>
      <c r="DJ127" s="965"/>
      <c r="DK127" s="965"/>
      <c r="DL127" s="965" t="s">
        <v>110</v>
      </c>
      <c r="DM127" s="965"/>
      <c r="DN127" s="965"/>
      <c r="DO127" s="965"/>
      <c r="DP127" s="965"/>
      <c r="DQ127" s="965" t="s">
        <v>110</v>
      </c>
      <c r="DR127" s="965"/>
      <c r="DS127" s="965"/>
      <c r="DT127" s="965"/>
      <c r="DU127" s="965"/>
      <c r="DV127" s="966" t="s">
        <v>110</v>
      </c>
      <c r="DW127" s="966"/>
      <c r="DX127" s="966"/>
      <c r="DY127" s="966"/>
      <c r="DZ127" s="967"/>
    </row>
    <row r="128" spans="1:130" s="302" customFormat="1" ht="26.25" customHeight="1" thickBot="1" x14ac:dyDescent="0.2">
      <c r="A128" s="1084" t="s">
        <v>461</v>
      </c>
      <c r="B128" s="1085"/>
      <c r="C128" s="1085"/>
      <c r="D128" s="1085"/>
      <c r="E128" s="1085"/>
      <c r="F128" s="1085"/>
      <c r="G128" s="1085"/>
      <c r="H128" s="1085"/>
      <c r="I128" s="1085"/>
      <c r="J128" s="1085"/>
      <c r="K128" s="1085"/>
      <c r="L128" s="1085"/>
      <c r="M128" s="1085"/>
      <c r="N128" s="1085"/>
      <c r="O128" s="1085"/>
      <c r="P128" s="1085"/>
      <c r="Q128" s="1085"/>
      <c r="R128" s="1085"/>
      <c r="S128" s="1085"/>
      <c r="T128" s="1085"/>
      <c r="U128" s="1085"/>
      <c r="V128" s="1085"/>
      <c r="W128" s="1086" t="s">
        <v>462</v>
      </c>
      <c r="X128" s="1086"/>
      <c r="Y128" s="1086"/>
      <c r="Z128" s="1087"/>
      <c r="AA128" s="1088">
        <v>3794</v>
      </c>
      <c r="AB128" s="1089"/>
      <c r="AC128" s="1089"/>
      <c r="AD128" s="1089"/>
      <c r="AE128" s="1090"/>
      <c r="AF128" s="1091">
        <v>2998</v>
      </c>
      <c r="AG128" s="1089"/>
      <c r="AH128" s="1089"/>
      <c r="AI128" s="1089"/>
      <c r="AJ128" s="1090"/>
      <c r="AK128" s="1091" t="s">
        <v>110</v>
      </c>
      <c r="AL128" s="1089"/>
      <c r="AM128" s="1089"/>
      <c r="AN128" s="1089"/>
      <c r="AO128" s="1090"/>
      <c r="AP128" s="1092"/>
      <c r="AQ128" s="1093"/>
      <c r="AR128" s="1093"/>
      <c r="AS128" s="1093"/>
      <c r="AT128" s="1094"/>
      <c r="AU128" s="337"/>
      <c r="AV128" s="337"/>
      <c r="AW128" s="337"/>
      <c r="AX128" s="933" t="s">
        <v>463</v>
      </c>
      <c r="AY128" s="934"/>
      <c r="AZ128" s="934"/>
      <c r="BA128" s="934"/>
      <c r="BB128" s="934"/>
      <c r="BC128" s="934"/>
      <c r="BD128" s="934"/>
      <c r="BE128" s="935"/>
      <c r="BF128" s="1095" t="s">
        <v>110</v>
      </c>
      <c r="BG128" s="1096"/>
      <c r="BH128" s="1096"/>
      <c r="BI128" s="1096"/>
      <c r="BJ128" s="1096"/>
      <c r="BK128" s="1096"/>
      <c r="BL128" s="1097"/>
      <c r="BM128" s="1095">
        <v>15</v>
      </c>
      <c r="BN128" s="1096"/>
      <c r="BO128" s="1096"/>
      <c r="BP128" s="1096"/>
      <c r="BQ128" s="1096"/>
      <c r="BR128" s="1096"/>
      <c r="BS128" s="1097"/>
      <c r="BT128" s="1095">
        <v>20</v>
      </c>
      <c r="BU128" s="1096"/>
      <c r="BV128" s="1096"/>
      <c r="BW128" s="1096"/>
      <c r="BX128" s="1096"/>
      <c r="BY128" s="1096"/>
      <c r="BZ128" s="1117"/>
      <c r="CA128" s="338"/>
      <c r="CB128" s="338"/>
      <c r="CC128" s="338"/>
      <c r="CD128" s="338"/>
      <c r="CE128" s="338"/>
      <c r="CF128" s="338"/>
      <c r="CG128" s="335"/>
      <c r="CH128" s="335"/>
      <c r="CI128" s="335"/>
      <c r="CJ128" s="336"/>
      <c r="CK128" s="1070"/>
      <c r="CL128" s="1071"/>
      <c r="CM128" s="1071"/>
      <c r="CN128" s="1071"/>
      <c r="CO128" s="1072"/>
      <c r="CP128" s="1118" t="s">
        <v>464</v>
      </c>
      <c r="CQ128" s="1119"/>
      <c r="CR128" s="1119"/>
      <c r="CS128" s="1119"/>
      <c r="CT128" s="1119"/>
      <c r="CU128" s="1119"/>
      <c r="CV128" s="1119"/>
      <c r="CW128" s="1119"/>
      <c r="CX128" s="1119"/>
      <c r="CY128" s="1119"/>
      <c r="CZ128" s="1119"/>
      <c r="DA128" s="1119"/>
      <c r="DB128" s="1119"/>
      <c r="DC128" s="1119"/>
      <c r="DD128" s="1119"/>
      <c r="DE128" s="1119"/>
      <c r="DF128" s="1120"/>
      <c r="DG128" s="1121" t="s">
        <v>110</v>
      </c>
      <c r="DH128" s="1081"/>
      <c r="DI128" s="1081"/>
      <c r="DJ128" s="1081"/>
      <c r="DK128" s="1081"/>
      <c r="DL128" s="1081" t="s">
        <v>110</v>
      </c>
      <c r="DM128" s="1081"/>
      <c r="DN128" s="1081"/>
      <c r="DO128" s="1081"/>
      <c r="DP128" s="1081"/>
      <c r="DQ128" s="1081" t="s">
        <v>110</v>
      </c>
      <c r="DR128" s="1081"/>
      <c r="DS128" s="1081"/>
      <c r="DT128" s="1081"/>
      <c r="DU128" s="1081"/>
      <c r="DV128" s="1082" t="s">
        <v>110</v>
      </c>
      <c r="DW128" s="1082"/>
      <c r="DX128" s="1082"/>
      <c r="DY128" s="1082"/>
      <c r="DZ128" s="1083"/>
    </row>
    <row r="129" spans="1:131" s="302" customFormat="1" ht="26.25" customHeight="1" x14ac:dyDescent="0.15">
      <c r="A129" s="975" t="s">
        <v>91</v>
      </c>
      <c r="B129" s="976"/>
      <c r="C129" s="976"/>
      <c r="D129" s="976"/>
      <c r="E129" s="976"/>
      <c r="F129" s="976"/>
      <c r="G129" s="976"/>
      <c r="H129" s="976"/>
      <c r="I129" s="976"/>
      <c r="J129" s="976"/>
      <c r="K129" s="976"/>
      <c r="L129" s="976"/>
      <c r="M129" s="976"/>
      <c r="N129" s="976"/>
      <c r="O129" s="976"/>
      <c r="P129" s="976"/>
      <c r="Q129" s="976"/>
      <c r="R129" s="976"/>
      <c r="S129" s="976"/>
      <c r="T129" s="976"/>
      <c r="U129" s="976"/>
      <c r="V129" s="976"/>
      <c r="W129" s="1111" t="s">
        <v>465</v>
      </c>
      <c r="X129" s="1112"/>
      <c r="Y129" s="1112"/>
      <c r="Z129" s="1113"/>
      <c r="AA129" s="1006">
        <v>3153990</v>
      </c>
      <c r="AB129" s="1007"/>
      <c r="AC129" s="1007"/>
      <c r="AD129" s="1007"/>
      <c r="AE129" s="1008"/>
      <c r="AF129" s="1009">
        <v>3277286</v>
      </c>
      <c r="AG129" s="1007"/>
      <c r="AH129" s="1007"/>
      <c r="AI129" s="1007"/>
      <c r="AJ129" s="1008"/>
      <c r="AK129" s="1009">
        <v>3202584</v>
      </c>
      <c r="AL129" s="1007"/>
      <c r="AM129" s="1007"/>
      <c r="AN129" s="1007"/>
      <c r="AO129" s="1008"/>
      <c r="AP129" s="1114"/>
      <c r="AQ129" s="1115"/>
      <c r="AR129" s="1115"/>
      <c r="AS129" s="1115"/>
      <c r="AT129" s="1116"/>
      <c r="AU129" s="339"/>
      <c r="AV129" s="339"/>
      <c r="AW129" s="339"/>
      <c r="AX129" s="1136" t="s">
        <v>466</v>
      </c>
      <c r="AY129" s="995"/>
      <c r="AZ129" s="995"/>
      <c r="BA129" s="995"/>
      <c r="BB129" s="995"/>
      <c r="BC129" s="995"/>
      <c r="BD129" s="995"/>
      <c r="BE129" s="996"/>
      <c r="BF129" s="1108" t="s">
        <v>110</v>
      </c>
      <c r="BG129" s="1163"/>
      <c r="BH129" s="1163"/>
      <c r="BI129" s="1163"/>
      <c r="BJ129" s="1163"/>
      <c r="BK129" s="1163"/>
      <c r="BL129" s="1164"/>
      <c r="BM129" s="1108">
        <v>20</v>
      </c>
      <c r="BN129" s="1163"/>
      <c r="BO129" s="1163"/>
      <c r="BP129" s="1163"/>
      <c r="BQ129" s="1163"/>
      <c r="BR129" s="1163"/>
      <c r="BS129" s="1164"/>
      <c r="BT129" s="1108">
        <v>30</v>
      </c>
      <c r="BU129" s="1109"/>
      <c r="BV129" s="1109"/>
      <c r="BW129" s="1109"/>
      <c r="BX129" s="1109"/>
      <c r="BY129" s="1109"/>
      <c r="BZ129" s="1110"/>
      <c r="CA129" s="340"/>
      <c r="CB129" s="340"/>
      <c r="CC129" s="340"/>
      <c r="CD129" s="340"/>
      <c r="CE129" s="340"/>
      <c r="CF129" s="340"/>
      <c r="CG129" s="340"/>
      <c r="CH129" s="340"/>
      <c r="CI129" s="340"/>
      <c r="CJ129" s="340"/>
      <c r="CK129" s="340"/>
      <c r="CL129" s="340"/>
      <c r="CM129" s="340"/>
      <c r="CN129" s="340"/>
      <c r="CO129" s="340"/>
      <c r="CP129" s="340"/>
      <c r="CQ129" s="340"/>
      <c r="CR129" s="340"/>
      <c r="CS129" s="340"/>
      <c r="CT129" s="340"/>
      <c r="CU129" s="340"/>
      <c r="CV129" s="340"/>
      <c r="CW129" s="340"/>
      <c r="CX129" s="340"/>
      <c r="CY129" s="340"/>
      <c r="CZ129" s="340"/>
      <c r="DA129" s="340"/>
      <c r="DB129" s="340"/>
      <c r="DC129" s="340"/>
      <c r="DD129" s="340"/>
      <c r="DE129" s="340"/>
      <c r="DF129" s="340"/>
      <c r="DG129" s="340"/>
      <c r="DH129" s="340"/>
      <c r="DI129" s="340"/>
      <c r="DJ129" s="340"/>
      <c r="DK129" s="340"/>
      <c r="DL129" s="340"/>
      <c r="DM129" s="340"/>
      <c r="DN129" s="340"/>
      <c r="DO129" s="340"/>
      <c r="DP129" s="309"/>
      <c r="DQ129" s="309"/>
      <c r="DR129" s="309"/>
      <c r="DS129" s="309"/>
      <c r="DT129" s="309"/>
      <c r="DU129" s="309"/>
      <c r="DV129" s="309"/>
      <c r="DW129" s="309"/>
      <c r="DX129" s="309"/>
      <c r="DY129" s="309"/>
      <c r="DZ129" s="313"/>
    </row>
    <row r="130" spans="1:131" s="302" customFormat="1" ht="26.25" customHeight="1" x14ac:dyDescent="0.15">
      <c r="A130" s="975" t="s">
        <v>467</v>
      </c>
      <c r="B130" s="976"/>
      <c r="C130" s="976"/>
      <c r="D130" s="976"/>
      <c r="E130" s="976"/>
      <c r="F130" s="976"/>
      <c r="G130" s="976"/>
      <c r="H130" s="976"/>
      <c r="I130" s="976"/>
      <c r="J130" s="976"/>
      <c r="K130" s="976"/>
      <c r="L130" s="976"/>
      <c r="M130" s="976"/>
      <c r="N130" s="976"/>
      <c r="O130" s="976"/>
      <c r="P130" s="976"/>
      <c r="Q130" s="976"/>
      <c r="R130" s="976"/>
      <c r="S130" s="976"/>
      <c r="T130" s="976"/>
      <c r="U130" s="976"/>
      <c r="V130" s="976"/>
      <c r="W130" s="1111" t="s">
        <v>468</v>
      </c>
      <c r="X130" s="1112"/>
      <c r="Y130" s="1112"/>
      <c r="Z130" s="1113"/>
      <c r="AA130" s="1006">
        <v>467298</v>
      </c>
      <c r="AB130" s="1007"/>
      <c r="AC130" s="1007"/>
      <c r="AD130" s="1007"/>
      <c r="AE130" s="1008"/>
      <c r="AF130" s="1009">
        <v>460728</v>
      </c>
      <c r="AG130" s="1007"/>
      <c r="AH130" s="1007"/>
      <c r="AI130" s="1007"/>
      <c r="AJ130" s="1008"/>
      <c r="AK130" s="1009">
        <v>451347</v>
      </c>
      <c r="AL130" s="1007"/>
      <c r="AM130" s="1007"/>
      <c r="AN130" s="1007"/>
      <c r="AO130" s="1008"/>
      <c r="AP130" s="1114"/>
      <c r="AQ130" s="1115"/>
      <c r="AR130" s="1115"/>
      <c r="AS130" s="1115"/>
      <c r="AT130" s="1116"/>
      <c r="AU130" s="339"/>
      <c r="AV130" s="339"/>
      <c r="AW130" s="339"/>
      <c r="AX130" s="1136" t="s">
        <v>469</v>
      </c>
      <c r="AY130" s="995"/>
      <c r="AZ130" s="995"/>
      <c r="BA130" s="995"/>
      <c r="BB130" s="995"/>
      <c r="BC130" s="995"/>
      <c r="BD130" s="995"/>
      <c r="BE130" s="996"/>
      <c r="BF130" s="1137">
        <v>7.8</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340"/>
      <c r="CB130" s="340"/>
      <c r="CC130" s="340"/>
      <c r="CD130" s="340"/>
      <c r="CE130" s="340"/>
      <c r="CF130" s="340"/>
      <c r="CG130" s="340"/>
      <c r="CH130" s="340"/>
      <c r="CI130" s="340"/>
      <c r="CJ130" s="340"/>
      <c r="CK130" s="340"/>
      <c r="CL130" s="340"/>
      <c r="CM130" s="340"/>
      <c r="CN130" s="340"/>
      <c r="CO130" s="340"/>
      <c r="CP130" s="340"/>
      <c r="CQ130" s="340"/>
      <c r="CR130" s="340"/>
      <c r="CS130" s="340"/>
      <c r="CT130" s="340"/>
      <c r="CU130" s="340"/>
      <c r="CV130" s="340"/>
      <c r="CW130" s="340"/>
      <c r="CX130" s="340"/>
      <c r="CY130" s="340"/>
      <c r="CZ130" s="340"/>
      <c r="DA130" s="340"/>
      <c r="DB130" s="340"/>
      <c r="DC130" s="340"/>
      <c r="DD130" s="340"/>
      <c r="DE130" s="340"/>
      <c r="DF130" s="340"/>
      <c r="DG130" s="340"/>
      <c r="DH130" s="340"/>
      <c r="DI130" s="340"/>
      <c r="DJ130" s="340"/>
      <c r="DK130" s="340"/>
      <c r="DL130" s="340"/>
      <c r="DM130" s="340"/>
      <c r="DN130" s="340"/>
      <c r="DO130" s="340"/>
      <c r="DP130" s="309"/>
      <c r="DQ130" s="309"/>
      <c r="DR130" s="309"/>
      <c r="DS130" s="309"/>
      <c r="DT130" s="309"/>
      <c r="DU130" s="309"/>
      <c r="DV130" s="309"/>
      <c r="DW130" s="309"/>
      <c r="DX130" s="309"/>
      <c r="DY130" s="309"/>
      <c r="DZ130" s="313"/>
    </row>
    <row r="131" spans="1:131" s="302" customFormat="1" ht="26.25" customHeight="1" thickBot="1" x14ac:dyDescent="0.2">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470</v>
      </c>
      <c r="X131" s="1145"/>
      <c r="Y131" s="1145"/>
      <c r="Z131" s="1146"/>
      <c r="AA131" s="1050">
        <v>2686692</v>
      </c>
      <c r="AB131" s="1029"/>
      <c r="AC131" s="1029"/>
      <c r="AD131" s="1029"/>
      <c r="AE131" s="1030"/>
      <c r="AF131" s="1028">
        <v>2816558</v>
      </c>
      <c r="AG131" s="1029"/>
      <c r="AH131" s="1029"/>
      <c r="AI131" s="1029"/>
      <c r="AJ131" s="1030"/>
      <c r="AK131" s="1028">
        <v>2751237</v>
      </c>
      <c r="AL131" s="1029"/>
      <c r="AM131" s="1029"/>
      <c r="AN131" s="1029"/>
      <c r="AO131" s="1030"/>
      <c r="AP131" s="1147"/>
      <c r="AQ131" s="1148"/>
      <c r="AR131" s="1148"/>
      <c r="AS131" s="1148"/>
      <c r="AT131" s="1149"/>
      <c r="AU131" s="339"/>
      <c r="AV131" s="339"/>
      <c r="AW131" s="339"/>
      <c r="AX131" s="1159" t="s">
        <v>471</v>
      </c>
      <c r="AY131" s="1119"/>
      <c r="AZ131" s="1119"/>
      <c r="BA131" s="1119"/>
      <c r="BB131" s="1119"/>
      <c r="BC131" s="1119"/>
      <c r="BD131" s="1119"/>
      <c r="BE131" s="1120"/>
      <c r="BF131" s="1160">
        <v>35.9</v>
      </c>
      <c r="BG131" s="1161"/>
      <c r="BH131" s="1161"/>
      <c r="BI131" s="1161"/>
      <c r="BJ131" s="1161"/>
      <c r="BK131" s="1161"/>
      <c r="BL131" s="1162"/>
      <c r="BM131" s="1160">
        <v>350</v>
      </c>
      <c r="BN131" s="1161"/>
      <c r="BO131" s="1161"/>
      <c r="BP131" s="1161"/>
      <c r="BQ131" s="1161"/>
      <c r="BR131" s="1161"/>
      <c r="BS131" s="1162"/>
      <c r="BT131" s="1122"/>
      <c r="BU131" s="1123"/>
      <c r="BV131" s="1123"/>
      <c r="BW131" s="1123"/>
      <c r="BX131" s="1123"/>
      <c r="BY131" s="1123"/>
      <c r="BZ131" s="1124"/>
      <c r="CA131" s="340"/>
      <c r="CB131" s="340"/>
      <c r="CC131" s="340"/>
      <c r="CD131" s="340"/>
      <c r="CE131" s="340"/>
      <c r="CF131" s="340"/>
      <c r="CG131" s="340"/>
      <c r="CH131" s="340"/>
      <c r="CI131" s="340"/>
      <c r="CJ131" s="340"/>
      <c r="CK131" s="340"/>
      <c r="CL131" s="340"/>
      <c r="CM131" s="340"/>
      <c r="CN131" s="340"/>
      <c r="CO131" s="340"/>
      <c r="CP131" s="340"/>
      <c r="CQ131" s="340"/>
      <c r="CR131" s="340"/>
      <c r="CS131" s="340"/>
      <c r="CT131" s="340"/>
      <c r="CU131" s="340"/>
      <c r="CV131" s="340"/>
      <c r="CW131" s="340"/>
      <c r="CX131" s="340"/>
      <c r="CY131" s="340"/>
      <c r="CZ131" s="340"/>
      <c r="DA131" s="340"/>
      <c r="DB131" s="340"/>
      <c r="DC131" s="340"/>
      <c r="DD131" s="340"/>
      <c r="DE131" s="340"/>
      <c r="DF131" s="340"/>
      <c r="DG131" s="340"/>
      <c r="DH131" s="340"/>
      <c r="DI131" s="340"/>
      <c r="DJ131" s="340"/>
      <c r="DK131" s="340"/>
      <c r="DL131" s="340"/>
      <c r="DM131" s="340"/>
      <c r="DN131" s="340"/>
      <c r="DO131" s="340"/>
      <c r="DP131" s="309"/>
      <c r="DQ131" s="309"/>
      <c r="DR131" s="309"/>
      <c r="DS131" s="309"/>
      <c r="DT131" s="309"/>
      <c r="DU131" s="309"/>
      <c r="DV131" s="309"/>
      <c r="DW131" s="309"/>
      <c r="DX131" s="309"/>
      <c r="DY131" s="309"/>
      <c r="DZ131" s="313"/>
    </row>
    <row r="132" spans="1:131" s="302" customFormat="1" ht="26.25" customHeight="1" x14ac:dyDescent="0.15">
      <c r="A132" s="1125" t="s">
        <v>472</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473</v>
      </c>
      <c r="W132" s="1129"/>
      <c r="X132" s="1129"/>
      <c r="Y132" s="1129"/>
      <c r="Z132" s="1130"/>
      <c r="AA132" s="1131">
        <v>8.5099445710000001</v>
      </c>
      <c r="AB132" s="1132"/>
      <c r="AC132" s="1132"/>
      <c r="AD132" s="1132"/>
      <c r="AE132" s="1133"/>
      <c r="AF132" s="1134">
        <v>7.6178086870000001</v>
      </c>
      <c r="AG132" s="1132"/>
      <c r="AH132" s="1132"/>
      <c r="AI132" s="1132"/>
      <c r="AJ132" s="1133"/>
      <c r="AK132" s="1134">
        <v>7.4837609409999999</v>
      </c>
      <c r="AL132" s="1132"/>
      <c r="AM132" s="1132"/>
      <c r="AN132" s="1132"/>
      <c r="AO132" s="1133"/>
      <c r="AP132" s="1044"/>
      <c r="AQ132" s="1045"/>
      <c r="AR132" s="1045"/>
      <c r="AS132" s="1045"/>
      <c r="AT132" s="1135"/>
      <c r="AU132" s="341"/>
      <c r="AV132" s="342"/>
      <c r="AW132" s="342"/>
      <c r="AX132" s="309"/>
      <c r="AY132" s="309"/>
      <c r="AZ132" s="309"/>
      <c r="BA132" s="309"/>
      <c r="BB132" s="309"/>
      <c r="BC132" s="309"/>
      <c r="BD132" s="309"/>
      <c r="BE132" s="309"/>
      <c r="BF132" s="309"/>
      <c r="BG132" s="309"/>
      <c r="BH132" s="309"/>
      <c r="BI132" s="309"/>
      <c r="BJ132" s="309"/>
      <c r="BK132" s="309"/>
      <c r="BL132" s="309"/>
      <c r="BM132" s="309"/>
      <c r="BN132" s="309"/>
      <c r="BO132" s="309"/>
      <c r="BP132" s="309"/>
      <c r="BQ132" s="309"/>
      <c r="BR132" s="309"/>
      <c r="BS132" s="310"/>
      <c r="BT132" s="309"/>
      <c r="BU132" s="309"/>
      <c r="BV132" s="309"/>
      <c r="BW132" s="309"/>
      <c r="BX132" s="309"/>
      <c r="BY132" s="309"/>
      <c r="BZ132" s="309"/>
      <c r="CA132" s="340"/>
      <c r="CB132" s="340"/>
      <c r="CC132" s="340"/>
      <c r="CD132" s="340"/>
      <c r="CE132" s="340"/>
      <c r="CF132" s="340"/>
      <c r="CG132" s="340"/>
      <c r="CH132" s="340"/>
      <c r="CI132" s="340"/>
      <c r="CJ132" s="340"/>
      <c r="CK132" s="340"/>
      <c r="CL132" s="340"/>
      <c r="CM132" s="340"/>
      <c r="CN132" s="340"/>
      <c r="CO132" s="340"/>
      <c r="CP132" s="340"/>
      <c r="CQ132" s="340"/>
      <c r="CR132" s="340"/>
      <c r="CS132" s="340"/>
      <c r="CT132" s="340"/>
      <c r="CU132" s="340"/>
      <c r="CV132" s="340"/>
      <c r="CW132" s="340"/>
      <c r="CX132" s="340"/>
      <c r="CY132" s="340"/>
      <c r="CZ132" s="340"/>
      <c r="DA132" s="340"/>
      <c r="DB132" s="340"/>
      <c r="DC132" s="340"/>
      <c r="DD132" s="340"/>
      <c r="DE132" s="340"/>
      <c r="DF132" s="340"/>
      <c r="DG132" s="340"/>
      <c r="DH132" s="340"/>
      <c r="DI132" s="340"/>
      <c r="DJ132" s="340"/>
      <c r="DK132" s="340"/>
      <c r="DL132" s="340"/>
      <c r="DM132" s="340"/>
      <c r="DN132" s="340"/>
      <c r="DO132" s="340"/>
      <c r="DP132" s="313"/>
      <c r="DQ132" s="313"/>
      <c r="DR132" s="313"/>
      <c r="DS132" s="313"/>
      <c r="DT132" s="313"/>
      <c r="DU132" s="313"/>
      <c r="DV132" s="313"/>
      <c r="DW132" s="313"/>
      <c r="DX132" s="313"/>
      <c r="DY132" s="313"/>
      <c r="DZ132" s="313"/>
    </row>
    <row r="133" spans="1:131" s="302"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53" t="s">
        <v>474</v>
      </c>
      <c r="W133" s="1153"/>
      <c r="X133" s="1153"/>
      <c r="Y133" s="1153"/>
      <c r="Z133" s="1154"/>
      <c r="AA133" s="1155">
        <v>9.3000000000000007</v>
      </c>
      <c r="AB133" s="1156"/>
      <c r="AC133" s="1156"/>
      <c r="AD133" s="1156"/>
      <c r="AE133" s="1157"/>
      <c r="AF133" s="1155">
        <v>8.6</v>
      </c>
      <c r="AG133" s="1156"/>
      <c r="AH133" s="1156"/>
      <c r="AI133" s="1156"/>
      <c r="AJ133" s="1157"/>
      <c r="AK133" s="1155">
        <v>7.8</v>
      </c>
      <c r="AL133" s="1156"/>
      <c r="AM133" s="1156"/>
      <c r="AN133" s="1156"/>
      <c r="AO133" s="1157"/>
      <c r="AP133" s="1074"/>
      <c r="AQ133" s="1075"/>
      <c r="AR133" s="1075"/>
      <c r="AS133" s="1075"/>
      <c r="AT133" s="1158"/>
      <c r="AU133" s="342"/>
      <c r="AV133" s="342"/>
      <c r="AW133" s="342"/>
      <c r="AX133" s="342"/>
      <c r="AY133" s="342"/>
      <c r="AZ133" s="342"/>
      <c r="BA133" s="342"/>
      <c r="BB133" s="342"/>
      <c r="BC133" s="342"/>
      <c r="BD133" s="342"/>
      <c r="BE133" s="342"/>
      <c r="BF133" s="342"/>
      <c r="BG133" s="342"/>
      <c r="BH133" s="342"/>
      <c r="BI133" s="342"/>
      <c r="BJ133" s="342"/>
      <c r="BK133" s="342"/>
      <c r="BL133" s="342"/>
      <c r="BM133" s="342"/>
      <c r="BN133" s="340"/>
      <c r="BO133" s="340"/>
      <c r="BP133" s="340"/>
      <c r="BQ133" s="340"/>
      <c r="BR133" s="340"/>
      <c r="BS133" s="340"/>
      <c r="BT133" s="340"/>
      <c r="BU133" s="340"/>
      <c r="BV133" s="340"/>
      <c r="BW133" s="340"/>
      <c r="BX133" s="340"/>
      <c r="BY133" s="340"/>
      <c r="BZ133" s="340"/>
      <c r="CA133" s="340"/>
      <c r="CB133" s="340"/>
      <c r="CC133" s="340"/>
      <c r="CD133" s="340"/>
      <c r="CE133" s="340"/>
      <c r="CF133" s="340"/>
      <c r="CG133" s="340"/>
      <c r="CH133" s="340"/>
      <c r="CI133" s="340"/>
      <c r="CJ133" s="340"/>
      <c r="CK133" s="340"/>
      <c r="CL133" s="340"/>
      <c r="CM133" s="340"/>
      <c r="CN133" s="340"/>
      <c r="CO133" s="340"/>
      <c r="CP133" s="340"/>
      <c r="CQ133" s="340"/>
      <c r="CR133" s="340"/>
      <c r="CS133" s="340"/>
      <c r="CT133" s="340"/>
      <c r="CU133" s="340"/>
      <c r="CV133" s="340"/>
      <c r="CW133" s="340"/>
      <c r="CX133" s="340"/>
      <c r="CY133" s="340"/>
      <c r="CZ133" s="340"/>
      <c r="DA133" s="340"/>
      <c r="DB133" s="340"/>
      <c r="DC133" s="340"/>
      <c r="DD133" s="340"/>
      <c r="DE133" s="340"/>
      <c r="DF133" s="340"/>
      <c r="DG133" s="340"/>
      <c r="DH133" s="340"/>
      <c r="DI133" s="340"/>
      <c r="DJ133" s="340"/>
      <c r="DK133" s="340"/>
      <c r="DL133" s="340"/>
      <c r="DM133" s="340"/>
      <c r="DN133" s="340"/>
      <c r="DO133" s="340"/>
      <c r="DP133" s="313"/>
      <c r="DQ133" s="313"/>
      <c r="DR133" s="313"/>
      <c r="DS133" s="313"/>
      <c r="DT133" s="313"/>
      <c r="DU133" s="313"/>
      <c r="DV133" s="313"/>
      <c r="DW133" s="313"/>
      <c r="DX133" s="313"/>
      <c r="DY133" s="313"/>
      <c r="DZ133" s="313"/>
    </row>
    <row r="134" spans="1:131" s="303" customFormat="1" ht="11.25" customHeight="1" x14ac:dyDescent="0.15">
      <c r="A134" s="343"/>
      <c r="B134" s="343"/>
      <c r="C134" s="343"/>
      <c r="D134" s="343"/>
      <c r="E134" s="343"/>
      <c r="F134" s="343"/>
      <c r="G134" s="343"/>
      <c r="H134" s="343"/>
      <c r="I134" s="343"/>
      <c r="J134" s="343"/>
      <c r="K134" s="343"/>
      <c r="L134" s="343"/>
      <c r="M134" s="343"/>
      <c r="N134" s="343"/>
      <c r="O134" s="343"/>
      <c r="P134" s="343"/>
      <c r="Q134" s="343"/>
      <c r="R134" s="343"/>
      <c r="S134" s="343"/>
      <c r="T134" s="343"/>
      <c r="U134" s="343"/>
      <c r="V134" s="343"/>
      <c r="W134" s="343"/>
      <c r="X134" s="343"/>
      <c r="Y134" s="343"/>
      <c r="Z134" s="343"/>
      <c r="AA134" s="343"/>
      <c r="AB134" s="343"/>
      <c r="AC134" s="343"/>
      <c r="AD134" s="343"/>
      <c r="AE134" s="343"/>
      <c r="AF134" s="343"/>
      <c r="AG134" s="343"/>
      <c r="AH134" s="343"/>
      <c r="AI134" s="343"/>
      <c r="AJ134" s="343"/>
      <c r="AK134" s="343"/>
      <c r="AL134" s="343"/>
      <c r="AM134" s="343"/>
      <c r="AN134" s="343"/>
      <c r="AO134" s="343"/>
      <c r="AP134" s="343"/>
      <c r="AQ134" s="343"/>
      <c r="AR134" s="343"/>
      <c r="AS134" s="343"/>
      <c r="AT134" s="343"/>
      <c r="AU134" s="342"/>
      <c r="AV134" s="342"/>
      <c r="AW134" s="342"/>
      <c r="AX134" s="342"/>
      <c r="AY134" s="342"/>
      <c r="AZ134" s="342"/>
      <c r="BA134" s="342"/>
      <c r="BB134" s="342"/>
      <c r="BC134" s="342"/>
      <c r="BD134" s="342"/>
      <c r="BE134" s="342"/>
      <c r="BF134" s="342"/>
      <c r="BG134" s="342"/>
      <c r="BH134" s="342"/>
      <c r="BI134" s="342"/>
      <c r="BJ134" s="342"/>
      <c r="BK134" s="342"/>
      <c r="BL134" s="342"/>
      <c r="BM134" s="342"/>
      <c r="BN134" s="340"/>
      <c r="BO134" s="340"/>
      <c r="BP134" s="340"/>
      <c r="BQ134" s="340"/>
      <c r="BR134" s="340"/>
      <c r="BS134" s="340"/>
      <c r="BT134" s="340"/>
      <c r="BU134" s="340"/>
      <c r="BV134" s="340"/>
      <c r="BW134" s="340"/>
      <c r="BX134" s="340"/>
      <c r="BY134" s="340"/>
      <c r="BZ134" s="340"/>
      <c r="CA134" s="340"/>
      <c r="CB134" s="340"/>
      <c r="CC134" s="340"/>
      <c r="CD134" s="340"/>
      <c r="CE134" s="340"/>
      <c r="CF134" s="340"/>
      <c r="CG134" s="340"/>
      <c r="CH134" s="340"/>
      <c r="CI134" s="340"/>
      <c r="CJ134" s="340"/>
      <c r="CK134" s="340"/>
      <c r="CL134" s="340"/>
      <c r="CM134" s="340"/>
      <c r="CN134" s="340"/>
      <c r="CO134" s="340"/>
      <c r="CP134" s="340"/>
      <c r="CQ134" s="340"/>
      <c r="CR134" s="340"/>
      <c r="CS134" s="340"/>
      <c r="CT134" s="340"/>
      <c r="CU134" s="340"/>
      <c r="CV134" s="340"/>
      <c r="CW134" s="340"/>
      <c r="CX134" s="340"/>
      <c r="CY134" s="340"/>
      <c r="CZ134" s="340"/>
      <c r="DA134" s="340"/>
      <c r="DB134" s="340"/>
      <c r="DC134" s="340"/>
      <c r="DD134" s="340"/>
      <c r="DE134" s="340"/>
      <c r="DF134" s="340"/>
      <c r="DG134" s="340"/>
      <c r="DH134" s="340"/>
      <c r="DI134" s="340"/>
      <c r="DJ134" s="340"/>
      <c r="DK134" s="340"/>
      <c r="DL134" s="340"/>
      <c r="DM134" s="340"/>
      <c r="DN134" s="340"/>
      <c r="DO134" s="340"/>
      <c r="DP134" s="313"/>
      <c r="DQ134" s="313"/>
      <c r="DR134" s="313"/>
      <c r="DS134" s="313"/>
      <c r="DT134" s="313"/>
      <c r="DU134" s="313"/>
      <c r="DV134" s="313"/>
      <c r="DW134" s="313"/>
      <c r="DX134" s="313"/>
      <c r="DY134" s="313"/>
      <c r="DZ134" s="313"/>
      <c r="EA134" s="302"/>
    </row>
    <row r="135" spans="1:131" ht="14.25" hidden="1" x14ac:dyDescent="0.15">
      <c r="AU135" s="343"/>
      <c r="AV135" s="343"/>
      <c r="AW135" s="343"/>
      <c r="AX135" s="343"/>
      <c r="AY135" s="343"/>
      <c r="AZ135" s="343"/>
      <c r="BA135" s="343"/>
      <c r="BB135" s="343"/>
      <c r="BC135" s="343"/>
      <c r="BD135" s="343"/>
      <c r="BE135" s="343"/>
      <c r="BF135" s="343"/>
      <c r="BG135" s="343"/>
      <c r="BH135" s="343"/>
      <c r="BI135" s="343"/>
      <c r="BJ135" s="343"/>
      <c r="BK135" s="343"/>
      <c r="BL135" s="343"/>
      <c r="BM135" s="343"/>
      <c r="BN135" s="343"/>
      <c r="BO135" s="343"/>
      <c r="BP135" s="343"/>
      <c r="BQ135" s="343"/>
      <c r="BR135" s="343"/>
      <c r="BS135" s="343"/>
      <c r="BT135" s="343"/>
      <c r="BU135" s="343"/>
      <c r="BV135" s="343"/>
      <c r="BW135" s="343"/>
      <c r="BX135" s="343"/>
      <c r="BY135" s="343"/>
      <c r="BZ135" s="343"/>
      <c r="CA135" s="343"/>
      <c r="CB135" s="343"/>
      <c r="CC135" s="343"/>
      <c r="CD135" s="343"/>
      <c r="CE135" s="343"/>
      <c r="CF135" s="343"/>
      <c r="CG135" s="343"/>
      <c r="CH135" s="343"/>
      <c r="CI135" s="343"/>
      <c r="CJ135" s="343"/>
      <c r="CK135" s="343"/>
      <c r="CL135" s="343"/>
      <c r="CM135" s="343"/>
      <c r="CN135" s="343"/>
      <c r="CO135" s="343"/>
      <c r="CP135" s="343"/>
      <c r="CQ135" s="343"/>
      <c r="CR135" s="343"/>
      <c r="CS135" s="343"/>
      <c r="CT135" s="343"/>
      <c r="CU135" s="343"/>
      <c r="CV135" s="343"/>
      <c r="CW135" s="343"/>
      <c r="CX135" s="343"/>
      <c r="CY135" s="343"/>
      <c r="CZ135" s="343"/>
      <c r="DA135" s="343"/>
      <c r="DB135" s="343"/>
      <c r="DC135" s="343"/>
      <c r="DD135" s="343"/>
      <c r="DE135" s="343"/>
      <c r="DF135" s="343"/>
      <c r="DG135" s="343"/>
      <c r="DH135" s="343"/>
      <c r="DI135" s="343"/>
      <c r="DJ135" s="343"/>
      <c r="DK135" s="343"/>
      <c r="DL135" s="343"/>
      <c r="DM135" s="343"/>
      <c r="DN135" s="343"/>
      <c r="DO135" s="343"/>
      <c r="DP135" s="343"/>
      <c r="DQ135" s="343"/>
      <c r="DR135" s="343"/>
      <c r="DS135" s="343"/>
      <c r="DT135" s="343"/>
      <c r="DU135" s="343"/>
      <c r="DV135" s="343"/>
      <c r="DW135" s="343"/>
      <c r="DX135" s="343"/>
      <c r="DY135" s="343"/>
      <c r="DZ135" s="343"/>
    </row>
    <row r="136" spans="1:131" hidden="1" x14ac:dyDescent="0.15"/>
  </sheetData>
  <sheetProtection password="851F" sheet="1" objects="1" scenarios="1" formatRows="0"/>
  <mergeCells count="2033">
    <mergeCell ref="B68:P68"/>
    <mergeCell ref="B70:P70"/>
    <mergeCell ref="B69:P69"/>
    <mergeCell ref="B71:P71"/>
    <mergeCell ref="B72:P72"/>
    <mergeCell ref="B74:P74"/>
    <mergeCell ref="B73:P73"/>
    <mergeCell ref="B75:P75"/>
    <mergeCell ref="B76:P76"/>
    <mergeCell ref="V133:Z133"/>
    <mergeCell ref="AA133:AE133"/>
    <mergeCell ref="AF133:AJ133"/>
    <mergeCell ref="AK133:AO133"/>
    <mergeCell ref="AP133:AT133"/>
    <mergeCell ref="AX131:BE131"/>
    <mergeCell ref="BF131:BL131"/>
    <mergeCell ref="BM131:BS131"/>
    <mergeCell ref="AX129:BE129"/>
    <mergeCell ref="BF129:BL129"/>
    <mergeCell ref="BM129:BS129"/>
    <mergeCell ref="C116:Z116"/>
    <mergeCell ref="AA116:AE116"/>
    <mergeCell ref="AF116:AJ116"/>
    <mergeCell ref="AK116:AO116"/>
    <mergeCell ref="AP116:AT116"/>
    <mergeCell ref="AZ116:BP116"/>
    <mergeCell ref="BQ116:BU116"/>
    <mergeCell ref="AA114:AE114"/>
    <mergeCell ref="AF114:AJ114"/>
    <mergeCell ref="AP88:AT88"/>
    <mergeCell ref="AU88:AY88"/>
    <mergeCell ref="AZ88:BD88"/>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Z71:BD71"/>
    <mergeCell ref="CR70:CV70"/>
    <mergeCell ref="CW70:DA70"/>
    <mergeCell ref="DB70:DF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Q67:DU67"/>
    <mergeCell ref="DG69:DK69"/>
    <mergeCell ref="DL69:DP69"/>
    <mergeCell ref="DQ69:DU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DG70:DK70"/>
    <mergeCell ref="DL70:DP70"/>
    <mergeCell ref="DQ70:DU70"/>
    <mergeCell ref="AP70:AT70"/>
    <mergeCell ref="AU70:AY70"/>
    <mergeCell ref="AZ70:BD70"/>
    <mergeCell ref="BS70:CG70"/>
    <mergeCell ref="CH70:CL70"/>
    <mergeCell ref="CM70:CQ70"/>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97" customWidth="1"/>
    <col min="37" max="16384" width="9" style="296" hidden="1"/>
  </cols>
  <sheetData>
    <row r="1" spans="2:36" x14ac:dyDescent="0.15">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96"/>
    </row>
    <row r="17" spans="34:36" x14ac:dyDescent="0.15">
      <c r="AJ17" s="296"/>
    </row>
    <row r="18" spans="34:36" x14ac:dyDescent="0.15"/>
    <row r="19" spans="34:36" x14ac:dyDescent="0.15"/>
    <row r="20" spans="34:36" x14ac:dyDescent="0.15">
      <c r="AI20" s="296"/>
      <c r="AJ20" s="296"/>
    </row>
    <row r="21" spans="34:36" x14ac:dyDescent="0.15">
      <c r="AJ21" s="296"/>
    </row>
    <row r="22" spans="34:36" x14ac:dyDescent="0.15"/>
    <row r="23" spans="34:36" x14ac:dyDescent="0.15">
      <c r="AI23" s="296"/>
      <c r="AJ23" s="296"/>
    </row>
    <row r="24" spans="34:36" x14ac:dyDescent="0.15">
      <c r="AJ24" s="296"/>
    </row>
    <row r="25" spans="34:36" x14ac:dyDescent="0.15">
      <c r="AJ25" s="296"/>
    </row>
    <row r="26" spans="34:36" x14ac:dyDescent="0.15">
      <c r="AI26" s="296"/>
      <c r="AJ26" s="296"/>
    </row>
    <row r="27" spans="34:36" x14ac:dyDescent="0.15"/>
    <row r="28" spans="34:36" x14ac:dyDescent="0.15">
      <c r="AI28" s="296"/>
      <c r="AJ28" s="296"/>
    </row>
    <row r="29" spans="34:36" x14ac:dyDescent="0.15">
      <c r="AJ29" s="296"/>
    </row>
    <row r="30" spans="34:36" x14ac:dyDescent="0.15"/>
    <row r="31" spans="34:36" x14ac:dyDescent="0.15">
      <c r="AH31" s="296"/>
      <c r="AI31" s="296"/>
      <c r="AJ31" s="296"/>
    </row>
    <row r="32" spans="34:36" x14ac:dyDescent="0.15"/>
    <row r="33" spans="28:36" x14ac:dyDescent="0.15">
      <c r="AI33" s="296"/>
      <c r="AJ33" s="296"/>
    </row>
    <row r="34" spans="28:36" x14ac:dyDescent="0.15">
      <c r="AF34" s="296"/>
    </row>
    <row r="35" spans="28:36" x14ac:dyDescent="0.15">
      <c r="AB35" s="296"/>
      <c r="AC35" s="296"/>
      <c r="AD35" s="296"/>
      <c r="AF35" s="296"/>
      <c r="AG35" s="296"/>
      <c r="AH35" s="296"/>
      <c r="AI35" s="296"/>
      <c r="AJ35" s="296"/>
    </row>
    <row r="36" spans="28:36" x14ac:dyDescent="0.15"/>
    <row r="37" spans="28:36" x14ac:dyDescent="0.15">
      <c r="AE37" s="296"/>
      <c r="AJ37" s="296"/>
    </row>
    <row r="38" spans="28:36" x14ac:dyDescent="0.15">
      <c r="AB38" s="296"/>
      <c r="AC38" s="296"/>
      <c r="AD38" s="296"/>
      <c r="AE38" s="296"/>
      <c r="AG38" s="296"/>
      <c r="AH38" s="296"/>
      <c r="AI38" s="296"/>
      <c r="AJ38" s="296"/>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96"/>
      <c r="AH49" s="296"/>
      <c r="AI49" s="296"/>
      <c r="AJ49" s="296"/>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96"/>
      <c r="AA63" s="296"/>
    </row>
    <row r="64" spans="22:36" x14ac:dyDescent="0.15">
      <c r="V64" s="296"/>
    </row>
    <row r="65" spans="15:36" x14ac:dyDescent="0.15">
      <c r="X65" s="296"/>
      <c r="Z65" s="296"/>
      <c r="AC65" s="296"/>
    </row>
    <row r="66" spans="15:36" x14ac:dyDescent="0.15">
      <c r="Q66" s="296"/>
      <c r="S66" s="296"/>
      <c r="U66" s="296"/>
      <c r="AF66" s="296"/>
    </row>
    <row r="67" spans="15:36" x14ac:dyDescent="0.15">
      <c r="O67" s="296"/>
      <c r="P67" s="296"/>
      <c r="R67" s="296"/>
      <c r="T67" s="296"/>
      <c r="Y67" s="296"/>
      <c r="AB67" s="296"/>
      <c r="AD67" s="296"/>
      <c r="AE67" s="296"/>
      <c r="AG67" s="296"/>
      <c r="AH67" s="296"/>
      <c r="AI67" s="296"/>
      <c r="AJ67" s="296"/>
    </row>
    <row r="68" spans="15:36" x14ac:dyDescent="0.15"/>
    <row r="69" spans="15:36" x14ac:dyDescent="0.15"/>
    <row r="70" spans="15:36" x14ac:dyDescent="0.15"/>
    <row r="71" spans="15:36" x14ac:dyDescent="0.15"/>
    <row r="72" spans="15:36" x14ac:dyDescent="0.15">
      <c r="AJ72" s="296"/>
    </row>
    <row r="73" spans="15:36" x14ac:dyDescent="0.15">
      <c r="AJ73" s="296"/>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96"/>
    </row>
    <row r="97" spans="24:36" x14ac:dyDescent="0.15">
      <c r="AA97" s="296"/>
    </row>
    <row r="98" spans="24:36" hidden="1" x14ac:dyDescent="0.15">
      <c r="AA98" s="296"/>
    </row>
    <row r="99" spans="24:36" hidden="1" x14ac:dyDescent="0.15">
      <c r="AA99" s="296"/>
    </row>
    <row r="100" spans="24:36" hidden="1" x14ac:dyDescent="0.15"/>
    <row r="101" spans="24:36" ht="12" hidden="1" customHeight="1" x14ac:dyDescent="0.15">
      <c r="X101" s="296"/>
      <c r="Y101" s="296"/>
      <c r="Z101" s="296"/>
      <c r="AC101" s="296"/>
    </row>
    <row r="102" spans="24:36" ht="1.5" hidden="1" customHeight="1" x14ac:dyDescent="0.15">
      <c r="AC102" s="296"/>
      <c r="AF102" s="296"/>
    </row>
    <row r="103" spans="24:36" hidden="1" x14ac:dyDescent="0.15">
      <c r="AB103" s="296"/>
      <c r="AD103" s="296"/>
      <c r="AE103" s="296"/>
      <c r="AF103" s="296"/>
      <c r="AG103" s="296"/>
      <c r="AH103" s="296"/>
      <c r="AI103" s="296"/>
      <c r="AJ103" s="296"/>
    </row>
    <row r="104" spans="24:36" hidden="1" x14ac:dyDescent="0.15">
      <c r="AD104" s="296"/>
      <c r="AE104" s="296"/>
      <c r="AG104" s="296"/>
      <c r="AH104" s="296"/>
      <c r="AI104" s="296"/>
      <c r="AJ104" s="296"/>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159" customWidth="1"/>
    <col min="2" max="15" width="9" style="159" customWidth="1"/>
    <col min="16" max="16" width="9.125" style="159" bestFit="1" customWidth="1"/>
    <col min="17" max="34" width="9" style="159" customWidth="1"/>
    <col min="35" max="16384" width="9" style="158" hidden="1"/>
  </cols>
  <sheetData>
    <row r="1" spans="2:34" x14ac:dyDescent="0.15">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row>
    <row r="2" spans="2:34" x14ac:dyDescent="0.15"/>
    <row r="3" spans="2:34" x14ac:dyDescent="0.15"/>
    <row r="4" spans="2:34" x14ac:dyDescent="0.15">
      <c r="R4" s="158"/>
      <c r="S4" s="158"/>
      <c r="T4" s="158"/>
      <c r="U4" s="158"/>
      <c r="V4" s="158"/>
      <c r="W4" s="158"/>
      <c r="X4" s="158"/>
      <c r="Y4" s="158"/>
      <c r="Z4" s="158"/>
      <c r="AA4" s="158"/>
      <c r="AB4" s="158"/>
      <c r="AC4" s="158"/>
      <c r="AD4" s="158"/>
      <c r="AE4" s="158"/>
      <c r="AF4" s="158"/>
      <c r="AG4" s="158"/>
      <c r="AH4" s="158"/>
    </row>
    <row r="5" spans="2:34" x14ac:dyDescent="0.15">
      <c r="R5" s="158"/>
      <c r="S5" s="158"/>
      <c r="T5" s="158"/>
      <c r="U5" s="158"/>
      <c r="V5" s="158"/>
      <c r="W5" s="158"/>
      <c r="X5" s="158"/>
      <c r="Y5" s="158"/>
      <c r="Z5" s="158"/>
      <c r="AA5" s="158"/>
      <c r="AB5" s="158"/>
      <c r="AC5" s="158"/>
      <c r="AD5" s="158"/>
      <c r="AE5" s="158"/>
      <c r="AF5" s="158"/>
      <c r="AG5" s="158"/>
      <c r="AH5" s="158"/>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row>
    <row r="19" spans="9:34" x14ac:dyDescent="0.15"/>
    <row r="20" spans="9:34" x14ac:dyDescent="0.15"/>
    <row r="21" spans="9:34" x14ac:dyDescent="0.15">
      <c r="AH21" s="158"/>
    </row>
    <row r="22" spans="9:34" x14ac:dyDescent="0.15">
      <c r="AE22" s="158"/>
      <c r="AF22" s="158"/>
      <c r="AG22" s="158"/>
      <c r="AH22" s="158"/>
    </row>
    <row r="23" spans="9:34" x14ac:dyDescent="0.15">
      <c r="U23" s="158"/>
      <c r="V23" s="158"/>
      <c r="W23" s="158"/>
      <c r="X23" s="158"/>
      <c r="Y23" s="158"/>
      <c r="Z23" s="158"/>
      <c r="AA23" s="158"/>
      <c r="AB23" s="158"/>
      <c r="AC23" s="158"/>
      <c r="AD23" s="158"/>
      <c r="AE23" s="158"/>
      <c r="AF23" s="158"/>
      <c r="AG23" s="158"/>
      <c r="AH23" s="158"/>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158"/>
      <c r="W35" s="158"/>
      <c r="X35" s="158"/>
      <c r="Y35" s="158"/>
      <c r="Z35" s="158"/>
      <c r="AA35" s="158"/>
      <c r="AB35" s="158"/>
      <c r="AC35" s="158"/>
      <c r="AD35" s="158"/>
      <c r="AE35" s="158"/>
      <c r="AF35" s="158"/>
      <c r="AG35" s="158"/>
      <c r="AH35" s="158"/>
    </row>
    <row r="36" spans="15:34" x14ac:dyDescent="0.15"/>
    <row r="37" spans="15:34" x14ac:dyDescent="0.15">
      <c r="AH37" s="158"/>
    </row>
    <row r="38" spans="15:34" x14ac:dyDescent="0.15">
      <c r="AE38" s="158"/>
      <c r="AF38" s="158"/>
      <c r="AG38" s="158"/>
      <c r="AH38" s="158"/>
    </row>
    <row r="39" spans="15:34" x14ac:dyDescent="0.15"/>
    <row r="40" spans="15:34" x14ac:dyDescent="0.15"/>
    <row r="41" spans="15:34" x14ac:dyDescent="0.15"/>
    <row r="42" spans="15:34" x14ac:dyDescent="0.15"/>
    <row r="43" spans="15:34" x14ac:dyDescent="0.15">
      <c r="O43" s="158"/>
      <c r="P43" s="158"/>
      <c r="Q43" s="158"/>
      <c r="R43" s="158"/>
      <c r="S43" s="158"/>
      <c r="T43" s="158"/>
      <c r="U43" s="158"/>
      <c r="V43" s="158"/>
      <c r="W43" s="158"/>
      <c r="X43" s="158"/>
      <c r="Y43" s="158"/>
      <c r="Z43" s="158"/>
      <c r="AA43" s="158"/>
      <c r="AB43" s="158"/>
      <c r="AC43" s="158"/>
      <c r="AD43" s="158"/>
      <c r="AE43" s="158"/>
      <c r="AF43" s="158"/>
      <c r="AG43" s="158"/>
      <c r="AH43" s="158"/>
    </row>
    <row r="44" spans="15:34" x14ac:dyDescent="0.15">
      <c r="AH44" s="158"/>
    </row>
    <row r="45" spans="15:34" x14ac:dyDescent="0.15"/>
    <row r="46" spans="15:34" x14ac:dyDescent="0.15">
      <c r="W46" s="158"/>
      <c r="X46" s="158"/>
      <c r="Y46" s="158"/>
      <c r="Z46" s="158"/>
      <c r="AA46" s="158"/>
      <c r="AB46" s="158"/>
      <c r="AC46" s="158"/>
      <c r="AD46" s="158"/>
      <c r="AE46" s="158"/>
      <c r="AF46" s="158"/>
      <c r="AG46" s="158"/>
      <c r="AH46" s="158"/>
    </row>
    <row r="47" spans="15:34" x14ac:dyDescent="0.15"/>
    <row r="48" spans="15:34" x14ac:dyDescent="0.15"/>
    <row r="49" spans="22:34" x14ac:dyDescent="0.15"/>
    <row r="50" spans="22:34" x14ac:dyDescent="0.15">
      <c r="V50" s="158"/>
      <c r="W50" s="158"/>
      <c r="X50" s="158"/>
      <c r="Y50" s="158"/>
      <c r="Z50" s="158"/>
      <c r="AA50" s="158"/>
      <c r="AB50" s="158"/>
      <c r="AC50" s="158"/>
      <c r="AD50" s="158"/>
      <c r="AE50" s="158"/>
      <c r="AF50" s="158"/>
      <c r="AG50" s="158"/>
      <c r="AH50" s="158"/>
    </row>
    <row r="51" spans="22:34" x14ac:dyDescent="0.15"/>
    <row r="52" spans="22:34" x14ac:dyDescent="0.15"/>
    <row r="53" spans="22:34" x14ac:dyDescent="0.15">
      <c r="AH53" s="158"/>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158"/>
      <c r="Z67" s="158"/>
      <c r="AA67" s="158"/>
      <c r="AB67" s="158"/>
      <c r="AC67" s="158"/>
      <c r="AD67" s="158"/>
      <c r="AE67" s="158"/>
      <c r="AF67" s="158"/>
      <c r="AG67" s="158"/>
      <c r="AH67" s="158"/>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160" customWidth="1"/>
    <col min="7" max="8" width="15.875" style="160" customWidth="1"/>
    <col min="9" max="14" width="16.125" style="160" customWidth="1"/>
    <col min="15" max="15" width="6.125" style="167" customWidth="1"/>
    <col min="16" max="16" width="3" style="165" customWidth="1"/>
    <col min="17" max="17" width="19.125" style="160" hidden="1" customWidth="1"/>
    <col min="18" max="22" width="12.625" style="160" hidden="1" customWidth="1"/>
    <col min="23" max="16384" width="8.625" style="160" hidden="1"/>
  </cols>
  <sheetData>
    <row r="1" spans="1:16" x14ac:dyDescent="0.15">
      <c r="O1" s="161"/>
      <c r="P1" s="161"/>
    </row>
    <row r="2" spans="1:16" x14ac:dyDescent="0.15">
      <c r="O2" s="161"/>
      <c r="P2" s="161"/>
    </row>
    <row r="3" spans="1:16" x14ac:dyDescent="0.15">
      <c r="O3" s="161"/>
      <c r="P3" s="161"/>
    </row>
    <row r="4" spans="1:16" x14ac:dyDescent="0.15">
      <c r="O4" s="161"/>
      <c r="P4" s="161"/>
    </row>
    <row r="5" spans="1:16" ht="17.25" x14ac:dyDescent="0.15">
      <c r="A5" s="162" t="s">
        <v>475</v>
      </c>
      <c r="B5" s="163"/>
      <c r="C5" s="163"/>
      <c r="D5" s="163"/>
      <c r="E5" s="163"/>
      <c r="F5" s="163"/>
      <c r="G5" s="163"/>
      <c r="H5" s="163"/>
      <c r="I5" s="163"/>
      <c r="J5" s="163"/>
      <c r="K5" s="163"/>
      <c r="L5" s="163"/>
      <c r="M5" s="163"/>
      <c r="N5" s="163"/>
      <c r="O5" s="164"/>
    </row>
    <row r="6" spans="1:16" x14ac:dyDescent="0.15">
      <c r="A6" s="165"/>
      <c r="B6" s="161"/>
      <c r="C6" s="161"/>
      <c r="D6" s="161"/>
      <c r="E6" s="161"/>
      <c r="F6" s="161"/>
      <c r="G6" s="166" t="s">
        <v>476</v>
      </c>
      <c r="H6" s="166"/>
      <c r="I6" s="166"/>
      <c r="J6" s="166"/>
      <c r="K6" s="161"/>
      <c r="L6" s="161"/>
      <c r="M6" s="161"/>
      <c r="N6" s="161"/>
    </row>
    <row r="7" spans="1:16" x14ac:dyDescent="0.15">
      <c r="A7" s="165"/>
      <c r="B7" s="161"/>
      <c r="C7" s="161"/>
      <c r="D7" s="161"/>
      <c r="E7" s="161"/>
      <c r="F7" s="161"/>
      <c r="G7" s="168"/>
      <c r="H7" s="169"/>
      <c r="I7" s="169"/>
      <c r="J7" s="170"/>
      <c r="K7" s="1168" t="s">
        <v>477</v>
      </c>
      <c r="L7" s="171"/>
      <c r="M7" s="172" t="s">
        <v>478</v>
      </c>
      <c r="N7" s="173"/>
    </row>
    <row r="8" spans="1:16" x14ac:dyDescent="0.15">
      <c r="A8" s="165"/>
      <c r="B8" s="161"/>
      <c r="C8" s="161"/>
      <c r="D8" s="161"/>
      <c r="E8" s="161"/>
      <c r="F8" s="161"/>
      <c r="G8" s="174"/>
      <c r="H8" s="175"/>
      <c r="I8" s="175"/>
      <c r="J8" s="176"/>
      <c r="K8" s="1169"/>
      <c r="L8" s="177" t="s">
        <v>479</v>
      </c>
      <c r="M8" s="178" t="s">
        <v>480</v>
      </c>
      <c r="N8" s="179" t="s">
        <v>481</v>
      </c>
    </row>
    <row r="9" spans="1:16" x14ac:dyDescent="0.15">
      <c r="A9" s="165"/>
      <c r="B9" s="161"/>
      <c r="C9" s="161"/>
      <c r="D9" s="161"/>
      <c r="E9" s="161"/>
      <c r="F9" s="161"/>
      <c r="G9" s="1170" t="s">
        <v>482</v>
      </c>
      <c r="H9" s="1171"/>
      <c r="I9" s="1171"/>
      <c r="J9" s="1172"/>
      <c r="K9" s="180">
        <v>773932</v>
      </c>
      <c r="L9" s="181">
        <v>89276</v>
      </c>
      <c r="M9" s="182">
        <v>115876</v>
      </c>
      <c r="N9" s="183">
        <v>-23</v>
      </c>
    </row>
    <row r="10" spans="1:16" x14ac:dyDescent="0.15">
      <c r="A10" s="165"/>
      <c r="B10" s="161"/>
      <c r="C10" s="161"/>
      <c r="D10" s="161"/>
      <c r="E10" s="161"/>
      <c r="F10" s="161"/>
      <c r="G10" s="1170" t="s">
        <v>483</v>
      </c>
      <c r="H10" s="1171"/>
      <c r="I10" s="1171"/>
      <c r="J10" s="1172"/>
      <c r="K10" s="184">
        <v>61399</v>
      </c>
      <c r="L10" s="185">
        <v>7083</v>
      </c>
      <c r="M10" s="186">
        <v>10922</v>
      </c>
      <c r="N10" s="187">
        <v>-35.1</v>
      </c>
    </row>
    <row r="11" spans="1:16" ht="13.5" customHeight="1" x14ac:dyDescent="0.15">
      <c r="A11" s="165"/>
      <c r="B11" s="161"/>
      <c r="C11" s="161"/>
      <c r="D11" s="161"/>
      <c r="E11" s="161"/>
      <c r="F11" s="161"/>
      <c r="G11" s="1170" t="s">
        <v>484</v>
      </c>
      <c r="H11" s="1171"/>
      <c r="I11" s="1171"/>
      <c r="J11" s="1172"/>
      <c r="K11" s="184">
        <v>152621</v>
      </c>
      <c r="L11" s="185">
        <v>17605</v>
      </c>
      <c r="M11" s="186">
        <v>18462</v>
      </c>
      <c r="N11" s="187">
        <v>-4.5999999999999996</v>
      </c>
    </row>
    <row r="12" spans="1:16" ht="13.5" customHeight="1" x14ac:dyDescent="0.15">
      <c r="A12" s="165"/>
      <c r="B12" s="161"/>
      <c r="C12" s="161"/>
      <c r="D12" s="161"/>
      <c r="E12" s="161"/>
      <c r="F12" s="161"/>
      <c r="G12" s="1170" t="s">
        <v>485</v>
      </c>
      <c r="H12" s="1171"/>
      <c r="I12" s="1171"/>
      <c r="J12" s="1172"/>
      <c r="K12" s="184">
        <v>904</v>
      </c>
      <c r="L12" s="185">
        <v>104</v>
      </c>
      <c r="M12" s="186">
        <v>746</v>
      </c>
      <c r="N12" s="187">
        <v>-86.1</v>
      </c>
    </row>
    <row r="13" spans="1:16" ht="13.5" customHeight="1" x14ac:dyDescent="0.15">
      <c r="A13" s="165"/>
      <c r="B13" s="161"/>
      <c r="C13" s="161"/>
      <c r="D13" s="161"/>
      <c r="E13" s="161"/>
      <c r="F13" s="161"/>
      <c r="G13" s="1170" t="s">
        <v>486</v>
      </c>
      <c r="H13" s="1171"/>
      <c r="I13" s="1171"/>
      <c r="J13" s="1172"/>
      <c r="K13" s="184" t="s">
        <v>487</v>
      </c>
      <c r="L13" s="185" t="s">
        <v>487</v>
      </c>
      <c r="M13" s="186" t="s">
        <v>487</v>
      </c>
      <c r="N13" s="187" t="s">
        <v>487</v>
      </c>
    </row>
    <row r="14" spans="1:16" ht="13.5" customHeight="1" x14ac:dyDescent="0.15">
      <c r="A14" s="165"/>
      <c r="B14" s="161"/>
      <c r="C14" s="161"/>
      <c r="D14" s="161"/>
      <c r="E14" s="161"/>
      <c r="F14" s="161"/>
      <c r="G14" s="1170" t="s">
        <v>488</v>
      </c>
      <c r="H14" s="1171"/>
      <c r="I14" s="1171"/>
      <c r="J14" s="1172"/>
      <c r="K14" s="184">
        <v>28110</v>
      </c>
      <c r="L14" s="185">
        <v>3243</v>
      </c>
      <c r="M14" s="186">
        <v>5201</v>
      </c>
      <c r="N14" s="187">
        <v>-37.6</v>
      </c>
    </row>
    <row r="15" spans="1:16" ht="13.5" customHeight="1" x14ac:dyDescent="0.15">
      <c r="A15" s="165"/>
      <c r="B15" s="161"/>
      <c r="C15" s="161"/>
      <c r="D15" s="161"/>
      <c r="E15" s="161"/>
      <c r="F15" s="161"/>
      <c r="G15" s="1170" t="s">
        <v>489</v>
      </c>
      <c r="H15" s="1171"/>
      <c r="I15" s="1171"/>
      <c r="J15" s="1172"/>
      <c r="K15" s="184">
        <v>34066</v>
      </c>
      <c r="L15" s="185">
        <v>3930</v>
      </c>
      <c r="M15" s="186">
        <v>2624</v>
      </c>
      <c r="N15" s="187">
        <v>49.8</v>
      </c>
    </row>
    <row r="16" spans="1:16" x14ac:dyDescent="0.15">
      <c r="A16" s="165"/>
      <c r="B16" s="161"/>
      <c r="C16" s="161"/>
      <c r="D16" s="161"/>
      <c r="E16" s="161"/>
      <c r="F16" s="161"/>
      <c r="G16" s="1173" t="s">
        <v>490</v>
      </c>
      <c r="H16" s="1174"/>
      <c r="I16" s="1174"/>
      <c r="J16" s="1175"/>
      <c r="K16" s="185">
        <v>-62671</v>
      </c>
      <c r="L16" s="185">
        <v>-7229</v>
      </c>
      <c r="M16" s="186">
        <v>-12273</v>
      </c>
      <c r="N16" s="187">
        <v>-41.1</v>
      </c>
    </row>
    <row r="17" spans="1:16" x14ac:dyDescent="0.15">
      <c r="A17" s="165"/>
      <c r="B17" s="161"/>
      <c r="C17" s="161"/>
      <c r="D17" s="161"/>
      <c r="E17" s="161"/>
      <c r="F17" s="161"/>
      <c r="G17" s="1173" t="s">
        <v>165</v>
      </c>
      <c r="H17" s="1174"/>
      <c r="I17" s="1174"/>
      <c r="J17" s="1175"/>
      <c r="K17" s="185">
        <v>988361</v>
      </c>
      <c r="L17" s="185">
        <v>114011</v>
      </c>
      <c r="M17" s="186">
        <v>141557</v>
      </c>
      <c r="N17" s="187">
        <v>-19.5</v>
      </c>
    </row>
    <row r="18" spans="1:16" x14ac:dyDescent="0.15">
      <c r="A18" s="165"/>
      <c r="B18" s="161"/>
      <c r="C18" s="161"/>
      <c r="D18" s="161"/>
      <c r="E18" s="161"/>
      <c r="F18" s="161"/>
      <c r="G18" s="161"/>
      <c r="H18" s="161"/>
      <c r="I18" s="161"/>
      <c r="J18" s="161"/>
      <c r="K18" s="161"/>
      <c r="L18" s="161"/>
      <c r="M18" s="188"/>
      <c r="N18" s="188"/>
    </row>
    <row r="19" spans="1:16" x14ac:dyDescent="0.15">
      <c r="A19" s="165"/>
      <c r="B19" s="161"/>
      <c r="C19" s="161"/>
      <c r="D19" s="161"/>
      <c r="E19" s="161"/>
      <c r="F19" s="161"/>
      <c r="G19" s="161" t="s">
        <v>491</v>
      </c>
      <c r="H19" s="161"/>
      <c r="I19" s="161"/>
      <c r="J19" s="161"/>
      <c r="K19" s="161"/>
      <c r="L19" s="161"/>
      <c r="M19" s="161"/>
      <c r="N19" s="161"/>
    </row>
    <row r="20" spans="1:16" x14ac:dyDescent="0.15">
      <c r="A20" s="165"/>
      <c r="B20" s="161"/>
      <c r="C20" s="161"/>
      <c r="D20" s="161"/>
      <c r="E20" s="161"/>
      <c r="F20" s="161"/>
      <c r="G20" s="189"/>
      <c r="H20" s="190"/>
      <c r="I20" s="190"/>
      <c r="J20" s="191"/>
      <c r="K20" s="192" t="s">
        <v>492</v>
      </c>
      <c r="L20" s="193" t="s">
        <v>493</v>
      </c>
      <c r="M20" s="194" t="s">
        <v>494</v>
      </c>
      <c r="N20" s="195"/>
    </row>
    <row r="21" spans="1:16" s="201" customFormat="1" x14ac:dyDescent="0.15">
      <c r="A21" s="196"/>
      <c r="B21" s="166"/>
      <c r="C21" s="166"/>
      <c r="D21" s="166"/>
      <c r="E21" s="166"/>
      <c r="F21" s="166"/>
      <c r="G21" s="1165" t="s">
        <v>495</v>
      </c>
      <c r="H21" s="1166"/>
      <c r="I21" s="1166"/>
      <c r="J21" s="1167"/>
      <c r="K21" s="197">
        <v>13.27</v>
      </c>
      <c r="L21" s="198">
        <v>13.44</v>
      </c>
      <c r="M21" s="199">
        <v>-0.17</v>
      </c>
      <c r="N21" s="166"/>
      <c r="O21" s="200"/>
      <c r="P21" s="196"/>
    </row>
    <row r="22" spans="1:16" s="201" customFormat="1" x14ac:dyDescent="0.15">
      <c r="A22" s="196"/>
      <c r="B22" s="166"/>
      <c r="C22" s="166"/>
      <c r="D22" s="166"/>
      <c r="E22" s="166"/>
      <c r="F22" s="166"/>
      <c r="G22" s="1165" t="s">
        <v>496</v>
      </c>
      <c r="H22" s="1166"/>
      <c r="I22" s="1166"/>
      <c r="J22" s="1167"/>
      <c r="K22" s="202">
        <v>96.2</v>
      </c>
      <c r="L22" s="203">
        <v>94.9</v>
      </c>
      <c r="M22" s="204">
        <v>1.3</v>
      </c>
      <c r="N22" s="188"/>
      <c r="O22" s="200"/>
      <c r="P22" s="196"/>
    </row>
    <row r="23" spans="1:16" s="201" customFormat="1" x14ac:dyDescent="0.15">
      <c r="A23" s="196"/>
      <c r="B23" s="166"/>
      <c r="C23" s="166"/>
      <c r="D23" s="166"/>
      <c r="E23" s="166"/>
      <c r="F23" s="166"/>
      <c r="G23" s="166"/>
      <c r="H23" s="166"/>
      <c r="I23" s="166"/>
      <c r="J23" s="166"/>
      <c r="K23" s="166"/>
      <c r="L23" s="188"/>
      <c r="M23" s="188"/>
      <c r="N23" s="188"/>
      <c r="O23" s="200"/>
      <c r="P23" s="196"/>
    </row>
    <row r="24" spans="1:16" s="201" customFormat="1" x14ac:dyDescent="0.15">
      <c r="A24" s="196"/>
      <c r="B24" s="166"/>
      <c r="C24" s="166"/>
      <c r="D24" s="166"/>
      <c r="E24" s="166"/>
      <c r="F24" s="166"/>
      <c r="G24" s="166"/>
      <c r="H24" s="166"/>
      <c r="I24" s="166"/>
      <c r="J24" s="166"/>
      <c r="K24" s="166"/>
      <c r="L24" s="188"/>
      <c r="M24" s="188"/>
      <c r="N24" s="188"/>
      <c r="O24" s="200"/>
      <c r="P24" s="196"/>
    </row>
    <row r="25" spans="1:16" s="201" customFormat="1" x14ac:dyDescent="0.15">
      <c r="A25" s="205"/>
      <c r="B25" s="206"/>
      <c r="C25" s="206"/>
      <c r="D25" s="206"/>
      <c r="E25" s="206"/>
      <c r="F25" s="206"/>
      <c r="G25" s="206"/>
      <c r="H25" s="206"/>
      <c r="I25" s="206"/>
      <c r="J25" s="206"/>
      <c r="K25" s="206"/>
      <c r="L25" s="207"/>
      <c r="M25" s="207"/>
      <c r="N25" s="207"/>
      <c r="O25" s="208"/>
      <c r="P25" s="196"/>
    </row>
    <row r="26" spans="1:16" s="201" customFormat="1" x14ac:dyDescent="0.15">
      <c r="A26" s="166" t="s">
        <v>497</v>
      </c>
      <c r="B26" s="166"/>
      <c r="C26" s="166"/>
      <c r="D26" s="166"/>
      <c r="E26" s="166"/>
      <c r="F26" s="166"/>
      <c r="G26" s="166"/>
      <c r="H26" s="166"/>
      <c r="I26" s="166"/>
      <c r="J26" s="166"/>
      <c r="K26" s="166"/>
      <c r="L26" s="188"/>
      <c r="M26" s="188"/>
      <c r="N26" s="188"/>
      <c r="O26" s="166"/>
      <c r="P26" s="166"/>
    </row>
    <row r="27" spans="1:16" x14ac:dyDescent="0.15">
      <c r="K27" s="161"/>
      <c r="L27" s="161"/>
      <c r="M27" s="161"/>
      <c r="N27" s="161"/>
      <c r="O27" s="161"/>
      <c r="P27" s="161"/>
    </row>
    <row r="28" spans="1:16" ht="17.25" x14ac:dyDescent="0.15">
      <c r="A28" s="162" t="s">
        <v>498</v>
      </c>
      <c r="B28" s="163"/>
      <c r="C28" s="163"/>
      <c r="D28" s="163"/>
      <c r="E28" s="163"/>
      <c r="F28" s="163"/>
      <c r="G28" s="163"/>
      <c r="H28" s="163"/>
      <c r="I28" s="163"/>
      <c r="J28" s="163"/>
      <c r="K28" s="163"/>
      <c r="L28" s="163"/>
      <c r="M28" s="163"/>
      <c r="N28" s="163"/>
      <c r="O28" s="209"/>
    </row>
    <row r="29" spans="1:16" x14ac:dyDescent="0.15">
      <c r="A29" s="165"/>
      <c r="B29" s="161"/>
      <c r="C29" s="161"/>
      <c r="D29" s="161"/>
      <c r="E29" s="161"/>
      <c r="F29" s="161"/>
      <c r="G29" s="166" t="s">
        <v>499</v>
      </c>
      <c r="H29" s="166"/>
      <c r="I29" s="166"/>
      <c r="J29" s="166"/>
      <c r="K29" s="161"/>
      <c r="L29" s="161"/>
      <c r="M29" s="161"/>
      <c r="N29" s="161"/>
      <c r="O29" s="210"/>
    </row>
    <row r="30" spans="1:16" x14ac:dyDescent="0.15">
      <c r="A30" s="165"/>
      <c r="B30" s="161"/>
      <c r="C30" s="161"/>
      <c r="D30" s="161"/>
      <c r="E30" s="161"/>
      <c r="F30" s="161"/>
      <c r="G30" s="168"/>
      <c r="H30" s="169"/>
      <c r="I30" s="169"/>
      <c r="J30" s="170"/>
      <c r="K30" s="1168" t="s">
        <v>477</v>
      </c>
      <c r="L30" s="171"/>
      <c r="M30" s="172" t="s">
        <v>478</v>
      </c>
      <c r="N30" s="173"/>
    </row>
    <row r="31" spans="1:16" x14ac:dyDescent="0.15">
      <c r="A31" s="165"/>
      <c r="B31" s="161"/>
      <c r="C31" s="161"/>
      <c r="D31" s="161"/>
      <c r="E31" s="161"/>
      <c r="F31" s="161"/>
      <c r="G31" s="174"/>
      <c r="H31" s="175"/>
      <c r="I31" s="175"/>
      <c r="J31" s="176"/>
      <c r="K31" s="1169"/>
      <c r="L31" s="177" t="s">
        <v>479</v>
      </c>
      <c r="M31" s="178" t="s">
        <v>480</v>
      </c>
      <c r="N31" s="179" t="s">
        <v>481</v>
      </c>
    </row>
    <row r="32" spans="1:16" ht="27" customHeight="1" x14ac:dyDescent="0.15">
      <c r="A32" s="165"/>
      <c r="B32" s="161"/>
      <c r="C32" s="161"/>
      <c r="D32" s="161"/>
      <c r="E32" s="161"/>
      <c r="F32" s="161"/>
      <c r="G32" s="1181" t="s">
        <v>500</v>
      </c>
      <c r="H32" s="1182"/>
      <c r="I32" s="1182"/>
      <c r="J32" s="1183"/>
      <c r="K32" s="211">
        <v>430444</v>
      </c>
      <c r="L32" s="211">
        <v>49653</v>
      </c>
      <c r="M32" s="212">
        <v>70006</v>
      </c>
      <c r="N32" s="213">
        <v>-29.1</v>
      </c>
    </row>
    <row r="33" spans="1:16" ht="13.5" customHeight="1" x14ac:dyDescent="0.15">
      <c r="A33" s="165"/>
      <c r="B33" s="161"/>
      <c r="C33" s="161"/>
      <c r="D33" s="161"/>
      <c r="E33" s="161"/>
      <c r="F33" s="161"/>
      <c r="G33" s="1181" t="s">
        <v>501</v>
      </c>
      <c r="H33" s="1182"/>
      <c r="I33" s="1182"/>
      <c r="J33" s="1183"/>
      <c r="K33" s="211" t="s">
        <v>487</v>
      </c>
      <c r="L33" s="211" t="s">
        <v>487</v>
      </c>
      <c r="M33" s="212" t="s">
        <v>487</v>
      </c>
      <c r="N33" s="213" t="s">
        <v>487</v>
      </c>
    </row>
    <row r="34" spans="1:16" ht="27" customHeight="1" x14ac:dyDescent="0.15">
      <c r="A34" s="165"/>
      <c r="B34" s="161"/>
      <c r="C34" s="161"/>
      <c r="D34" s="161"/>
      <c r="E34" s="161"/>
      <c r="F34" s="161"/>
      <c r="G34" s="1181" t="s">
        <v>502</v>
      </c>
      <c r="H34" s="1182"/>
      <c r="I34" s="1182"/>
      <c r="J34" s="1183"/>
      <c r="K34" s="211" t="s">
        <v>487</v>
      </c>
      <c r="L34" s="211" t="s">
        <v>487</v>
      </c>
      <c r="M34" s="212">
        <v>1</v>
      </c>
      <c r="N34" s="213" t="s">
        <v>487</v>
      </c>
    </row>
    <row r="35" spans="1:16" ht="27" customHeight="1" x14ac:dyDescent="0.15">
      <c r="A35" s="165"/>
      <c r="B35" s="161"/>
      <c r="C35" s="161"/>
      <c r="D35" s="161"/>
      <c r="E35" s="161"/>
      <c r="F35" s="161"/>
      <c r="G35" s="1181" t="s">
        <v>503</v>
      </c>
      <c r="H35" s="1182"/>
      <c r="I35" s="1182"/>
      <c r="J35" s="1183"/>
      <c r="K35" s="211">
        <v>131977</v>
      </c>
      <c r="L35" s="211">
        <v>15224</v>
      </c>
      <c r="M35" s="212">
        <v>19095</v>
      </c>
      <c r="N35" s="213">
        <v>-20.3</v>
      </c>
    </row>
    <row r="36" spans="1:16" ht="27" customHeight="1" x14ac:dyDescent="0.15">
      <c r="A36" s="165"/>
      <c r="B36" s="161"/>
      <c r="C36" s="161"/>
      <c r="D36" s="161"/>
      <c r="E36" s="161"/>
      <c r="F36" s="161"/>
      <c r="G36" s="1181" t="s">
        <v>504</v>
      </c>
      <c r="H36" s="1182"/>
      <c r="I36" s="1182"/>
      <c r="J36" s="1183"/>
      <c r="K36" s="211">
        <v>93203</v>
      </c>
      <c r="L36" s="211">
        <v>10751</v>
      </c>
      <c r="M36" s="212">
        <v>5066</v>
      </c>
      <c r="N36" s="213">
        <v>112.2</v>
      </c>
    </row>
    <row r="37" spans="1:16" ht="13.5" customHeight="1" x14ac:dyDescent="0.15">
      <c r="A37" s="165"/>
      <c r="B37" s="161"/>
      <c r="C37" s="161"/>
      <c r="D37" s="161"/>
      <c r="E37" s="161"/>
      <c r="F37" s="161"/>
      <c r="G37" s="1181" t="s">
        <v>505</v>
      </c>
      <c r="H37" s="1182"/>
      <c r="I37" s="1182"/>
      <c r="J37" s="1183"/>
      <c r="K37" s="211">
        <v>1619</v>
      </c>
      <c r="L37" s="211">
        <v>187</v>
      </c>
      <c r="M37" s="212">
        <v>1361</v>
      </c>
      <c r="N37" s="213">
        <v>-86.3</v>
      </c>
    </row>
    <row r="38" spans="1:16" ht="27" customHeight="1" x14ac:dyDescent="0.15">
      <c r="A38" s="165"/>
      <c r="B38" s="161"/>
      <c r="C38" s="161"/>
      <c r="D38" s="161"/>
      <c r="E38" s="161"/>
      <c r="F38" s="161"/>
      <c r="G38" s="1184" t="s">
        <v>506</v>
      </c>
      <c r="H38" s="1185"/>
      <c r="I38" s="1185"/>
      <c r="J38" s="1186"/>
      <c r="K38" s="214" t="s">
        <v>487</v>
      </c>
      <c r="L38" s="214" t="s">
        <v>487</v>
      </c>
      <c r="M38" s="215">
        <v>15</v>
      </c>
      <c r="N38" s="216" t="s">
        <v>487</v>
      </c>
      <c r="O38" s="210"/>
    </row>
    <row r="39" spans="1:16" x14ac:dyDescent="0.15">
      <c r="A39" s="165"/>
      <c r="B39" s="161"/>
      <c r="C39" s="161"/>
      <c r="D39" s="161"/>
      <c r="E39" s="161"/>
      <c r="F39" s="161"/>
      <c r="G39" s="1184" t="s">
        <v>507</v>
      </c>
      <c r="H39" s="1185"/>
      <c r="I39" s="1185"/>
      <c r="J39" s="1186"/>
      <c r="K39" s="217" t="s">
        <v>487</v>
      </c>
      <c r="L39" s="217" t="s">
        <v>487</v>
      </c>
      <c r="M39" s="218">
        <v>-2978</v>
      </c>
      <c r="N39" s="219" t="s">
        <v>487</v>
      </c>
      <c r="O39" s="210"/>
    </row>
    <row r="40" spans="1:16" ht="27" customHeight="1" x14ac:dyDescent="0.15">
      <c r="A40" s="165"/>
      <c r="B40" s="161"/>
      <c r="C40" s="161"/>
      <c r="D40" s="161"/>
      <c r="E40" s="161"/>
      <c r="F40" s="161"/>
      <c r="G40" s="1181" t="s">
        <v>508</v>
      </c>
      <c r="H40" s="1182"/>
      <c r="I40" s="1182"/>
      <c r="J40" s="1183"/>
      <c r="K40" s="217">
        <v>-451347</v>
      </c>
      <c r="L40" s="217">
        <v>-52064</v>
      </c>
      <c r="M40" s="218">
        <v>-63538</v>
      </c>
      <c r="N40" s="219">
        <v>-18.100000000000001</v>
      </c>
      <c r="O40" s="210"/>
    </row>
    <row r="41" spans="1:16" x14ac:dyDescent="0.15">
      <c r="A41" s="165"/>
      <c r="B41" s="161"/>
      <c r="C41" s="161"/>
      <c r="D41" s="161"/>
      <c r="E41" s="161"/>
      <c r="F41" s="161"/>
      <c r="G41" s="1187" t="s">
        <v>275</v>
      </c>
      <c r="H41" s="1188"/>
      <c r="I41" s="1188"/>
      <c r="J41" s="1189"/>
      <c r="K41" s="211">
        <v>205896</v>
      </c>
      <c r="L41" s="217">
        <v>23751</v>
      </c>
      <c r="M41" s="218">
        <v>29028</v>
      </c>
      <c r="N41" s="219">
        <v>-18.2</v>
      </c>
      <c r="O41" s="210"/>
    </row>
    <row r="42" spans="1:16" x14ac:dyDescent="0.15">
      <c r="A42" s="165"/>
      <c r="B42" s="161"/>
      <c r="C42" s="161"/>
      <c r="D42" s="161"/>
      <c r="E42" s="161"/>
      <c r="F42" s="161"/>
      <c r="G42" s="220" t="s">
        <v>509</v>
      </c>
      <c r="H42" s="161"/>
      <c r="I42" s="161"/>
      <c r="J42" s="161"/>
      <c r="K42" s="161"/>
      <c r="L42" s="161"/>
      <c r="M42" s="188"/>
      <c r="N42" s="188"/>
      <c r="O42" s="210"/>
    </row>
    <row r="43" spans="1:16" x14ac:dyDescent="0.15">
      <c r="A43" s="165"/>
      <c r="B43" s="161"/>
      <c r="C43" s="161"/>
      <c r="D43" s="161"/>
      <c r="E43" s="161"/>
      <c r="F43" s="161"/>
      <c r="G43" s="161"/>
      <c r="H43" s="161"/>
      <c r="I43" s="161"/>
      <c r="J43" s="161"/>
      <c r="K43" s="161"/>
      <c r="L43" s="221"/>
      <c r="M43" s="188"/>
      <c r="N43" s="161"/>
      <c r="O43" s="210"/>
    </row>
    <row r="44" spans="1:16" x14ac:dyDescent="0.15">
      <c r="A44" s="165"/>
      <c r="B44" s="161"/>
      <c r="C44" s="161"/>
      <c r="D44" s="161"/>
      <c r="E44" s="161"/>
      <c r="F44" s="161"/>
      <c r="G44" s="161"/>
      <c r="H44" s="161"/>
      <c r="I44" s="161"/>
      <c r="J44" s="161"/>
      <c r="K44" s="161"/>
      <c r="L44" s="161"/>
      <c r="M44" s="188"/>
      <c r="N44" s="161"/>
    </row>
    <row r="45" spans="1:16" x14ac:dyDescent="0.15">
      <c r="A45" s="163"/>
      <c r="B45" s="163"/>
      <c r="C45" s="163"/>
      <c r="D45" s="163"/>
      <c r="E45" s="163"/>
      <c r="F45" s="163"/>
      <c r="G45" s="163"/>
      <c r="H45" s="163"/>
      <c r="I45" s="163"/>
      <c r="J45" s="163"/>
      <c r="K45" s="163"/>
      <c r="L45" s="163"/>
      <c r="M45" s="222"/>
      <c r="N45" s="163"/>
      <c r="O45" s="163"/>
      <c r="P45" s="161"/>
    </row>
    <row r="46" spans="1:16" x14ac:dyDescent="0.15">
      <c r="A46" s="223"/>
      <c r="B46" s="223"/>
      <c r="C46" s="223"/>
      <c r="D46" s="223"/>
      <c r="E46" s="223"/>
      <c r="F46" s="223"/>
      <c r="G46" s="223"/>
      <c r="H46" s="223"/>
      <c r="I46" s="223"/>
      <c r="J46" s="223"/>
      <c r="K46" s="223"/>
      <c r="L46" s="223"/>
      <c r="M46" s="223"/>
      <c r="N46" s="223"/>
      <c r="O46" s="223"/>
      <c r="P46" s="161"/>
    </row>
    <row r="47" spans="1:16" ht="17.25" customHeight="1" x14ac:dyDescent="0.15">
      <c r="A47" s="224" t="s">
        <v>510</v>
      </c>
      <c r="B47" s="161"/>
      <c r="C47" s="161"/>
      <c r="D47" s="161"/>
      <c r="E47" s="161"/>
      <c r="F47" s="161"/>
      <c r="G47" s="161"/>
      <c r="H47" s="161"/>
      <c r="I47" s="161"/>
      <c r="J47" s="161"/>
      <c r="K47" s="161"/>
      <c r="L47" s="161"/>
      <c r="M47" s="161"/>
      <c r="N47" s="161"/>
    </row>
    <row r="48" spans="1:16" x14ac:dyDescent="0.15">
      <c r="A48" s="165"/>
      <c r="B48" s="161"/>
      <c r="C48" s="161"/>
      <c r="D48" s="161"/>
      <c r="E48" s="161"/>
      <c r="F48" s="161"/>
      <c r="G48" s="225" t="s">
        <v>511</v>
      </c>
      <c r="H48" s="225"/>
      <c r="I48" s="225"/>
      <c r="J48" s="225"/>
      <c r="K48" s="225"/>
      <c r="L48" s="225"/>
      <c r="M48" s="226"/>
      <c r="N48" s="225"/>
    </row>
    <row r="49" spans="1:14" ht="13.5" customHeight="1" x14ac:dyDescent="0.15">
      <c r="A49" s="165"/>
      <c r="B49" s="161"/>
      <c r="C49" s="161"/>
      <c r="D49" s="161"/>
      <c r="E49" s="161"/>
      <c r="F49" s="161"/>
      <c r="G49" s="227"/>
      <c r="H49" s="228"/>
      <c r="I49" s="1176" t="s">
        <v>477</v>
      </c>
      <c r="J49" s="1178" t="s">
        <v>512</v>
      </c>
      <c r="K49" s="1179"/>
      <c r="L49" s="1179"/>
      <c r="M49" s="1179"/>
      <c r="N49" s="1180"/>
    </row>
    <row r="50" spans="1:14" x14ac:dyDescent="0.15">
      <c r="A50" s="165"/>
      <c r="B50" s="161"/>
      <c r="C50" s="161"/>
      <c r="D50" s="161"/>
      <c r="E50" s="161"/>
      <c r="F50" s="161"/>
      <c r="G50" s="229"/>
      <c r="H50" s="230"/>
      <c r="I50" s="1177"/>
      <c r="J50" s="231" t="s">
        <v>513</v>
      </c>
      <c r="K50" s="232" t="s">
        <v>514</v>
      </c>
      <c r="L50" s="233" t="s">
        <v>515</v>
      </c>
      <c r="M50" s="234" t="s">
        <v>516</v>
      </c>
      <c r="N50" s="235" t="s">
        <v>517</v>
      </c>
    </row>
    <row r="51" spans="1:14" x14ac:dyDescent="0.15">
      <c r="A51" s="165"/>
      <c r="B51" s="161"/>
      <c r="C51" s="161"/>
      <c r="D51" s="161"/>
      <c r="E51" s="161"/>
      <c r="F51" s="161"/>
      <c r="G51" s="227" t="s">
        <v>518</v>
      </c>
      <c r="H51" s="228"/>
      <c r="I51" s="236">
        <v>367976</v>
      </c>
      <c r="J51" s="237">
        <v>40264</v>
      </c>
      <c r="K51" s="238">
        <v>-74</v>
      </c>
      <c r="L51" s="239">
        <v>94828</v>
      </c>
      <c r="M51" s="240">
        <v>3.1</v>
      </c>
      <c r="N51" s="241">
        <v>-77.099999999999994</v>
      </c>
    </row>
    <row r="52" spans="1:14" x14ac:dyDescent="0.15">
      <c r="A52" s="165"/>
      <c r="B52" s="161"/>
      <c r="C52" s="161"/>
      <c r="D52" s="161"/>
      <c r="E52" s="161"/>
      <c r="F52" s="161"/>
      <c r="G52" s="242"/>
      <c r="H52" s="243" t="s">
        <v>519</v>
      </c>
      <c r="I52" s="244">
        <v>301275</v>
      </c>
      <c r="J52" s="245">
        <v>32966</v>
      </c>
      <c r="K52" s="246">
        <v>-75.8</v>
      </c>
      <c r="L52" s="247">
        <v>55133</v>
      </c>
      <c r="M52" s="248">
        <v>4.9000000000000004</v>
      </c>
      <c r="N52" s="249">
        <v>-80.7</v>
      </c>
    </row>
    <row r="53" spans="1:14" x14ac:dyDescent="0.15">
      <c r="A53" s="165"/>
      <c r="B53" s="161"/>
      <c r="C53" s="161"/>
      <c r="D53" s="161"/>
      <c r="E53" s="161"/>
      <c r="F53" s="161"/>
      <c r="G53" s="227" t="s">
        <v>520</v>
      </c>
      <c r="H53" s="228"/>
      <c r="I53" s="236">
        <v>811570</v>
      </c>
      <c r="J53" s="237">
        <v>89597</v>
      </c>
      <c r="K53" s="238">
        <v>122.5</v>
      </c>
      <c r="L53" s="239">
        <v>119674</v>
      </c>
      <c r="M53" s="240">
        <v>26.2</v>
      </c>
      <c r="N53" s="241">
        <v>96.3</v>
      </c>
    </row>
    <row r="54" spans="1:14" x14ac:dyDescent="0.15">
      <c r="A54" s="165"/>
      <c r="B54" s="161"/>
      <c r="C54" s="161"/>
      <c r="D54" s="161"/>
      <c r="E54" s="161"/>
      <c r="F54" s="161"/>
      <c r="G54" s="242"/>
      <c r="H54" s="243" t="s">
        <v>519</v>
      </c>
      <c r="I54" s="244">
        <v>692199</v>
      </c>
      <c r="J54" s="245">
        <v>76419</v>
      </c>
      <c r="K54" s="246">
        <v>131.80000000000001</v>
      </c>
      <c r="L54" s="247">
        <v>57803</v>
      </c>
      <c r="M54" s="248">
        <v>4.8</v>
      </c>
      <c r="N54" s="249">
        <v>127</v>
      </c>
    </row>
    <row r="55" spans="1:14" x14ac:dyDescent="0.15">
      <c r="A55" s="165"/>
      <c r="B55" s="161"/>
      <c r="C55" s="161"/>
      <c r="D55" s="161"/>
      <c r="E55" s="161"/>
      <c r="F55" s="161"/>
      <c r="G55" s="227" t="s">
        <v>521</v>
      </c>
      <c r="H55" s="228"/>
      <c r="I55" s="236">
        <v>356024</v>
      </c>
      <c r="J55" s="237">
        <v>39935</v>
      </c>
      <c r="K55" s="238">
        <v>-55.4</v>
      </c>
      <c r="L55" s="239">
        <v>119685</v>
      </c>
      <c r="M55" s="240">
        <v>0</v>
      </c>
      <c r="N55" s="241">
        <v>-55.4</v>
      </c>
    </row>
    <row r="56" spans="1:14" x14ac:dyDescent="0.15">
      <c r="A56" s="165"/>
      <c r="B56" s="161"/>
      <c r="C56" s="161"/>
      <c r="D56" s="161"/>
      <c r="E56" s="161"/>
      <c r="F56" s="161"/>
      <c r="G56" s="242"/>
      <c r="H56" s="243" t="s">
        <v>519</v>
      </c>
      <c r="I56" s="244">
        <v>287997</v>
      </c>
      <c r="J56" s="245">
        <v>32305</v>
      </c>
      <c r="K56" s="246">
        <v>-57.7</v>
      </c>
      <c r="L56" s="247">
        <v>68464</v>
      </c>
      <c r="M56" s="248">
        <v>18.399999999999999</v>
      </c>
      <c r="N56" s="249">
        <v>-76.099999999999994</v>
      </c>
    </row>
    <row r="57" spans="1:14" x14ac:dyDescent="0.15">
      <c r="A57" s="165"/>
      <c r="B57" s="161"/>
      <c r="C57" s="161"/>
      <c r="D57" s="161"/>
      <c r="E57" s="161"/>
      <c r="F57" s="161"/>
      <c r="G57" s="227" t="s">
        <v>522</v>
      </c>
      <c r="H57" s="228"/>
      <c r="I57" s="236">
        <v>736067</v>
      </c>
      <c r="J57" s="237">
        <v>83825</v>
      </c>
      <c r="K57" s="238">
        <v>109.9</v>
      </c>
      <c r="L57" s="239">
        <v>109920</v>
      </c>
      <c r="M57" s="240">
        <v>-8.1999999999999993</v>
      </c>
      <c r="N57" s="241">
        <v>118.1</v>
      </c>
    </row>
    <row r="58" spans="1:14" x14ac:dyDescent="0.15">
      <c r="A58" s="165"/>
      <c r="B58" s="161"/>
      <c r="C58" s="161"/>
      <c r="D58" s="161"/>
      <c r="E58" s="161"/>
      <c r="F58" s="161"/>
      <c r="G58" s="242"/>
      <c r="H58" s="243" t="s">
        <v>519</v>
      </c>
      <c r="I58" s="244">
        <v>581222</v>
      </c>
      <c r="J58" s="245">
        <v>66191</v>
      </c>
      <c r="K58" s="246">
        <v>104.9</v>
      </c>
      <c r="L58" s="247">
        <v>62739</v>
      </c>
      <c r="M58" s="248">
        <v>-8.4</v>
      </c>
      <c r="N58" s="249">
        <v>113.3</v>
      </c>
    </row>
    <row r="59" spans="1:14" x14ac:dyDescent="0.15">
      <c r="A59" s="165"/>
      <c r="B59" s="161"/>
      <c r="C59" s="161"/>
      <c r="D59" s="161"/>
      <c r="E59" s="161"/>
      <c r="F59" s="161"/>
      <c r="G59" s="227" t="s">
        <v>523</v>
      </c>
      <c r="H59" s="228"/>
      <c r="I59" s="236">
        <v>1001149</v>
      </c>
      <c r="J59" s="237">
        <v>115486</v>
      </c>
      <c r="K59" s="238">
        <v>37.799999999999997</v>
      </c>
      <c r="L59" s="239">
        <v>119882</v>
      </c>
      <c r="M59" s="240">
        <v>9.1</v>
      </c>
      <c r="N59" s="241">
        <v>28.7</v>
      </c>
    </row>
    <row r="60" spans="1:14" x14ac:dyDescent="0.15">
      <c r="A60" s="165"/>
      <c r="B60" s="161"/>
      <c r="C60" s="161"/>
      <c r="D60" s="161"/>
      <c r="E60" s="161"/>
      <c r="F60" s="161"/>
      <c r="G60" s="242"/>
      <c r="H60" s="243" t="s">
        <v>519</v>
      </c>
      <c r="I60" s="250">
        <v>705836</v>
      </c>
      <c r="J60" s="245">
        <v>81421</v>
      </c>
      <c r="K60" s="246">
        <v>23</v>
      </c>
      <c r="L60" s="247">
        <v>66481</v>
      </c>
      <c r="M60" s="248">
        <v>6</v>
      </c>
      <c r="N60" s="249">
        <v>17</v>
      </c>
    </row>
    <row r="61" spans="1:14" x14ac:dyDescent="0.15">
      <c r="A61" s="165"/>
      <c r="B61" s="161"/>
      <c r="C61" s="161"/>
      <c r="D61" s="161"/>
      <c r="E61" s="161"/>
      <c r="F61" s="161"/>
      <c r="G61" s="227" t="s">
        <v>524</v>
      </c>
      <c r="H61" s="251"/>
      <c r="I61" s="252">
        <v>654557</v>
      </c>
      <c r="J61" s="253">
        <v>73821</v>
      </c>
      <c r="K61" s="254">
        <v>28.2</v>
      </c>
      <c r="L61" s="255">
        <v>112798</v>
      </c>
      <c r="M61" s="256">
        <v>6</v>
      </c>
      <c r="N61" s="241">
        <v>22.2</v>
      </c>
    </row>
    <row r="62" spans="1:14" x14ac:dyDescent="0.15">
      <c r="A62" s="165"/>
      <c r="B62" s="161"/>
      <c r="C62" s="161"/>
      <c r="D62" s="161"/>
      <c r="E62" s="161"/>
      <c r="F62" s="161"/>
      <c r="G62" s="242"/>
      <c r="H62" s="243" t="s">
        <v>519</v>
      </c>
      <c r="I62" s="244">
        <v>513706</v>
      </c>
      <c r="J62" s="245">
        <v>57860</v>
      </c>
      <c r="K62" s="246">
        <v>25.2</v>
      </c>
      <c r="L62" s="247">
        <v>62124</v>
      </c>
      <c r="M62" s="248">
        <v>5.0999999999999996</v>
      </c>
      <c r="N62" s="249">
        <v>20.100000000000001</v>
      </c>
    </row>
    <row r="63" spans="1:14" x14ac:dyDescent="0.15">
      <c r="A63" s="165"/>
      <c r="B63" s="161"/>
      <c r="C63" s="161"/>
      <c r="D63" s="161"/>
      <c r="E63" s="161"/>
      <c r="F63" s="161"/>
      <c r="G63" s="161"/>
      <c r="H63" s="161"/>
      <c r="I63" s="161"/>
      <c r="J63" s="161"/>
      <c r="K63" s="161"/>
      <c r="L63" s="161"/>
      <c r="M63" s="161"/>
      <c r="N63" s="161"/>
    </row>
    <row r="64" spans="1:14" x14ac:dyDescent="0.15">
      <c r="A64" s="165"/>
      <c r="B64" s="161"/>
      <c r="C64" s="161"/>
      <c r="D64" s="161"/>
      <c r="E64" s="161"/>
      <c r="F64" s="161"/>
      <c r="G64" s="161"/>
      <c r="H64" s="161"/>
      <c r="I64" s="161"/>
      <c r="J64" s="161"/>
      <c r="K64" s="161"/>
      <c r="L64" s="161"/>
      <c r="M64" s="161"/>
      <c r="N64" s="161"/>
    </row>
    <row r="65" spans="1:16" x14ac:dyDescent="0.15">
      <c r="A65" s="165"/>
      <c r="B65" s="161"/>
      <c r="C65" s="161"/>
      <c r="D65" s="161"/>
      <c r="E65" s="161"/>
      <c r="F65" s="161"/>
      <c r="G65" s="161"/>
      <c r="H65" s="161"/>
      <c r="I65" s="161"/>
      <c r="J65" s="161"/>
      <c r="K65" s="161"/>
      <c r="L65" s="161"/>
      <c r="M65" s="161"/>
      <c r="N65" s="161"/>
    </row>
    <row r="66" spans="1:16" x14ac:dyDescent="0.15">
      <c r="A66" s="257"/>
      <c r="B66" s="223"/>
      <c r="C66" s="223"/>
      <c r="D66" s="223"/>
      <c r="E66" s="223"/>
      <c r="F66" s="223"/>
      <c r="G66" s="223"/>
      <c r="H66" s="223"/>
      <c r="I66" s="223"/>
      <c r="J66" s="223"/>
      <c r="K66" s="223"/>
      <c r="L66" s="223"/>
      <c r="M66" s="223"/>
      <c r="N66" s="223"/>
      <c r="O66" s="258"/>
    </row>
    <row r="67" spans="1:16" ht="13.5" hidden="1" customHeight="1" x14ac:dyDescent="0.15">
      <c r="G67" s="161"/>
      <c r="H67" s="161"/>
      <c r="I67" s="161"/>
      <c r="J67" s="161"/>
      <c r="K67" s="161"/>
      <c r="L67" s="161"/>
      <c r="M67" s="161"/>
      <c r="N67" s="161"/>
      <c r="O67" s="161"/>
      <c r="P67" s="161"/>
    </row>
    <row r="68" spans="1:16" ht="13.5" hidden="1" customHeight="1" x14ac:dyDescent="0.15">
      <c r="G68" s="161"/>
      <c r="H68" s="161"/>
      <c r="I68" s="161"/>
      <c r="J68" s="161"/>
      <c r="K68" s="161"/>
      <c r="L68" s="161"/>
      <c r="M68" s="161"/>
      <c r="N68" s="161"/>
    </row>
    <row r="69" spans="1:16" ht="13.5" hidden="1" customHeight="1" x14ac:dyDescent="0.15">
      <c r="G69" s="161"/>
      <c r="H69" s="161"/>
      <c r="I69" s="161"/>
      <c r="J69" s="161"/>
      <c r="K69" s="161"/>
      <c r="L69" s="161"/>
      <c r="M69" s="161"/>
      <c r="N69" s="161"/>
    </row>
    <row r="70" spans="1:16" hidden="1" x14ac:dyDescent="0.15">
      <c r="G70" s="161"/>
      <c r="H70" s="161"/>
      <c r="I70" s="161"/>
      <c r="J70" s="161"/>
      <c r="K70" s="161"/>
      <c r="L70" s="161"/>
      <c r="M70" s="161"/>
      <c r="N70" s="161"/>
    </row>
    <row r="71" spans="1:16" hidden="1" x14ac:dyDescent="0.15">
      <c r="G71" s="161"/>
      <c r="H71" s="161"/>
      <c r="I71" s="161"/>
      <c r="J71" s="161"/>
      <c r="K71" s="161"/>
      <c r="L71" s="161"/>
      <c r="M71" s="161"/>
      <c r="N71" s="161"/>
    </row>
    <row r="72" spans="1:16" hidden="1" x14ac:dyDescent="0.15">
      <c r="G72" s="161"/>
      <c r="H72" s="161"/>
      <c r="I72" s="161"/>
      <c r="J72" s="161"/>
      <c r="K72" s="161"/>
      <c r="L72" s="161"/>
      <c r="M72" s="161"/>
      <c r="N72" s="161"/>
    </row>
    <row r="73" spans="1:16" hidden="1" x14ac:dyDescent="0.15">
      <c r="G73" s="161"/>
      <c r="H73" s="161"/>
      <c r="I73" s="161"/>
      <c r="J73" s="161"/>
      <c r="K73" s="161"/>
      <c r="L73" s="161"/>
      <c r="M73" s="161"/>
      <c r="N73" s="161"/>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159" customWidth="1"/>
    <col min="2" max="16" width="9" style="159" customWidth="1"/>
    <col min="17" max="17" width="9.125" style="159" customWidth="1"/>
    <col min="18" max="18" width="9.125" style="159" bestFit="1" customWidth="1"/>
    <col min="19" max="34" width="9" style="159" customWidth="1"/>
    <col min="35" max="16384" width="9" style="158" hidden="1"/>
  </cols>
  <sheetData>
    <row r="1" spans="2:34" ht="13.5" customHeight="1" x14ac:dyDescent="0.15">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row>
    <row r="2" spans="2:34" x14ac:dyDescent="0.15">
      <c r="B2" s="158"/>
      <c r="T2" s="158"/>
    </row>
    <row r="3" spans="2:34" x14ac:dyDescent="0.15">
      <c r="C3" s="158"/>
      <c r="D3" s="158"/>
      <c r="E3" s="158"/>
      <c r="F3" s="158"/>
      <c r="G3" s="158"/>
      <c r="H3" s="158"/>
      <c r="I3" s="158"/>
      <c r="J3" s="158"/>
      <c r="K3" s="158"/>
      <c r="L3" s="158"/>
      <c r="M3" s="158"/>
      <c r="N3" s="158"/>
      <c r="O3" s="158"/>
      <c r="P3" s="158"/>
      <c r="Q3" s="158"/>
      <c r="R3" s="158"/>
      <c r="S3" s="158"/>
      <c r="U3" s="158"/>
      <c r="V3" s="158"/>
      <c r="W3" s="158"/>
      <c r="X3" s="158"/>
      <c r="Y3" s="158"/>
      <c r="Z3" s="158"/>
      <c r="AA3" s="158"/>
      <c r="AB3" s="158"/>
      <c r="AC3" s="158"/>
      <c r="AD3" s="158"/>
      <c r="AE3" s="158"/>
      <c r="AF3" s="158"/>
      <c r="AG3" s="158"/>
      <c r="AH3" s="158"/>
    </row>
    <row r="4" spans="2:34" x14ac:dyDescent="0.15"/>
    <row r="5" spans="2:34" x14ac:dyDescent="0.15"/>
    <row r="6" spans="2:34" x14ac:dyDescent="0.15"/>
    <row r="7" spans="2:34" x14ac:dyDescent="0.15"/>
    <row r="8" spans="2:34" x14ac:dyDescent="0.15"/>
    <row r="9" spans="2:34" x14ac:dyDescent="0.15">
      <c r="AH9" s="158"/>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158"/>
    </row>
    <row r="18" spans="34:34" x14ac:dyDescent="0.15"/>
    <row r="19" spans="34:34" x14ac:dyDescent="0.15"/>
    <row r="20" spans="34:34" x14ac:dyDescent="0.15">
      <c r="AH20" s="158"/>
    </row>
    <row r="21" spans="34:34" x14ac:dyDescent="0.15">
      <c r="AH21" s="158"/>
    </row>
    <row r="22" spans="34:34" x14ac:dyDescent="0.15"/>
    <row r="23" spans="34:34" x14ac:dyDescent="0.15"/>
    <row r="24" spans="34:34" x14ac:dyDescent="0.15"/>
    <row r="25" spans="34:34" x14ac:dyDescent="0.15"/>
    <row r="26" spans="34:34" x14ac:dyDescent="0.15"/>
    <row r="27" spans="34:34" x14ac:dyDescent="0.15"/>
    <row r="28" spans="34:34" x14ac:dyDescent="0.15">
      <c r="AH28" s="158"/>
    </row>
    <row r="29" spans="34:34" x14ac:dyDescent="0.15"/>
    <row r="30" spans="34:34" x14ac:dyDescent="0.15"/>
    <row r="31" spans="34:34" x14ac:dyDescent="0.15"/>
    <row r="32" spans="34:34" x14ac:dyDescent="0.15"/>
    <row r="33" spans="2:34" x14ac:dyDescent="0.15">
      <c r="B33" s="158"/>
      <c r="G33" s="158"/>
      <c r="I33" s="158"/>
    </row>
    <row r="34" spans="2:34" x14ac:dyDescent="0.15">
      <c r="C34" s="158"/>
      <c r="P34" s="158"/>
      <c r="R34" s="158"/>
      <c r="U34" s="158"/>
    </row>
    <row r="35" spans="2:34" x14ac:dyDescent="0.15">
      <c r="D35" s="158"/>
      <c r="E35" s="158"/>
      <c r="T35" s="158"/>
      <c r="W35" s="158"/>
      <c r="AC35" s="158"/>
      <c r="AD35" s="158"/>
      <c r="AE35" s="158"/>
      <c r="AF35" s="158"/>
      <c r="AG35" s="158"/>
      <c r="AH35" s="158"/>
    </row>
    <row r="36" spans="2:34" x14ac:dyDescent="0.15">
      <c r="F36" s="158"/>
      <c r="H36" s="158"/>
      <c r="J36" s="158"/>
      <c r="K36" s="158"/>
      <c r="L36" s="158"/>
      <c r="M36" s="158"/>
      <c r="N36" s="158"/>
      <c r="O36" s="158"/>
      <c r="Q36" s="158"/>
      <c r="S36" s="158"/>
      <c r="V36" s="158"/>
      <c r="X36" s="158"/>
      <c r="Y36" s="158"/>
      <c r="Z36" s="158"/>
      <c r="AA36" s="158"/>
      <c r="AB36" s="158"/>
      <c r="AC36" s="158"/>
      <c r="AD36" s="158"/>
      <c r="AE36" s="158"/>
      <c r="AF36" s="158"/>
      <c r="AG36" s="158"/>
      <c r="AH36" s="158"/>
    </row>
    <row r="37" spans="2:34" x14ac:dyDescent="0.15">
      <c r="AH37" s="158"/>
    </row>
    <row r="38" spans="2:34" x14ac:dyDescent="0.15">
      <c r="AG38" s="158"/>
      <c r="AH38" s="158"/>
    </row>
    <row r="39" spans="2:34" x14ac:dyDescent="0.15"/>
    <row r="40" spans="2:34" x14ac:dyDescent="0.15">
      <c r="U40" s="158"/>
    </row>
    <row r="41" spans="2:34" x14ac:dyDescent="0.15">
      <c r="R41" s="158"/>
    </row>
    <row r="42" spans="2:34" x14ac:dyDescent="0.15">
      <c r="T42" s="158"/>
      <c r="W42" s="158"/>
    </row>
    <row r="43" spans="2:34" x14ac:dyDescent="0.15">
      <c r="Q43" s="158"/>
      <c r="S43" s="158"/>
      <c r="V43" s="158"/>
      <c r="X43" s="158"/>
      <c r="Y43" s="158"/>
      <c r="Z43" s="158"/>
      <c r="AA43" s="158"/>
      <c r="AB43" s="158"/>
      <c r="AC43" s="158"/>
      <c r="AD43" s="158"/>
      <c r="AE43" s="158"/>
      <c r="AF43" s="158"/>
      <c r="AG43" s="158"/>
      <c r="AH43" s="158"/>
    </row>
    <row r="44" spans="2:34" x14ac:dyDescent="0.15">
      <c r="AH44" s="158"/>
    </row>
    <row r="45" spans="2:34" x14ac:dyDescent="0.15"/>
    <row r="46" spans="2:34" x14ac:dyDescent="0.15"/>
    <row r="47" spans="2:34" x14ac:dyDescent="0.15"/>
    <row r="48" spans="2:34" x14ac:dyDescent="0.15">
      <c r="AG48" s="158"/>
      <c r="AH48" s="158"/>
    </row>
    <row r="49" spans="29:34" x14ac:dyDescent="0.15">
      <c r="AH49" s="158"/>
    </row>
    <row r="50" spans="29:34" x14ac:dyDescent="0.15">
      <c r="AH50" s="158"/>
    </row>
    <row r="51" spans="29:34" x14ac:dyDescent="0.15">
      <c r="AC51" s="158"/>
      <c r="AD51" s="158"/>
      <c r="AE51" s="158"/>
      <c r="AF51" s="158"/>
      <c r="AG51" s="158"/>
      <c r="AH51" s="158"/>
    </row>
    <row r="52" spans="29:34" x14ac:dyDescent="0.15"/>
    <row r="53" spans="29:34" x14ac:dyDescent="0.15"/>
    <row r="54" spans="29:34" x14ac:dyDescent="0.15">
      <c r="AH54" s="158"/>
    </row>
    <row r="55" spans="29:34" x14ac:dyDescent="0.15"/>
    <row r="56" spans="29:34" x14ac:dyDescent="0.15"/>
    <row r="57" spans="29:34" x14ac:dyDescent="0.15"/>
    <row r="58" spans="29:34" x14ac:dyDescent="0.15">
      <c r="AH58" s="158"/>
    </row>
    <row r="59" spans="29:34" x14ac:dyDescent="0.15"/>
    <row r="60" spans="29:34" x14ac:dyDescent="0.15"/>
    <row r="61" spans="29:34" x14ac:dyDescent="0.15"/>
    <row r="62" spans="29:34" x14ac:dyDescent="0.15"/>
    <row r="63" spans="29:34" x14ac:dyDescent="0.15">
      <c r="AH63" s="158"/>
    </row>
    <row r="64" spans="29:34" x14ac:dyDescent="0.15">
      <c r="AG64" s="158"/>
      <c r="AH64" s="158"/>
    </row>
    <row r="65" spans="32:34" x14ac:dyDescent="0.15"/>
    <row r="66" spans="32:34" x14ac:dyDescent="0.15"/>
    <row r="67" spans="32:34" x14ac:dyDescent="0.15"/>
    <row r="68" spans="32:34" x14ac:dyDescent="0.15"/>
    <row r="69" spans="32:34" x14ac:dyDescent="0.15">
      <c r="AF69" s="158"/>
      <c r="AG69" s="158"/>
      <c r="AH69" s="158"/>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158"/>
    </row>
    <row r="83" spans="25:34" x14ac:dyDescent="0.15">
      <c r="Z83" s="158"/>
      <c r="AA83" s="158"/>
      <c r="AB83" s="158"/>
      <c r="AC83" s="158"/>
      <c r="AD83" s="158"/>
      <c r="AE83" s="158"/>
      <c r="AF83" s="158"/>
      <c r="AG83" s="158"/>
      <c r="AH83" s="158"/>
    </row>
    <row r="84" spans="25:34" x14ac:dyDescent="0.15"/>
    <row r="85" spans="25:34" x14ac:dyDescent="0.15"/>
    <row r="86" spans="25:34" x14ac:dyDescent="0.15"/>
    <row r="87" spans="25:34" x14ac:dyDescent="0.15"/>
    <row r="88" spans="25:34" x14ac:dyDescent="0.15">
      <c r="AH88" s="15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58"/>
      <c r="AG94" s="158"/>
      <c r="AH94" s="158"/>
    </row>
    <row r="95" spans="25:34" ht="13.5" customHeight="1" x14ac:dyDescent="0.15">
      <c r="AH95" s="15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58"/>
    </row>
    <row r="102" spans="33:34" ht="13.5" customHeight="1" x14ac:dyDescent="0.15"/>
    <row r="103" spans="33:34" ht="13.5" customHeight="1" x14ac:dyDescent="0.15"/>
    <row r="104" spans="33:34" ht="13.5" customHeight="1" x14ac:dyDescent="0.15">
      <c r="AG104" s="158"/>
      <c r="AH104" s="15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158"/>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158"/>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159" customWidth="1"/>
    <col min="2" max="16" width="9" style="159" customWidth="1"/>
    <col min="17" max="17" width="9.125" style="159" customWidth="1"/>
    <col min="18" max="18" width="9.125" style="159" bestFit="1" customWidth="1"/>
    <col min="19" max="34" width="9" style="159" customWidth="1"/>
    <col min="35" max="16384" width="9" style="158" hidden="1"/>
  </cols>
  <sheetData>
    <row r="1" spans="1:34" ht="13.5" customHeight="1" x14ac:dyDescent="0.15">
      <c r="A1" s="158"/>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row>
    <row r="2" spans="1:34" x14ac:dyDescent="0.15">
      <c r="B2" s="158"/>
      <c r="T2" s="158"/>
    </row>
    <row r="3" spans="1:34" x14ac:dyDescent="0.15">
      <c r="C3" s="158"/>
      <c r="D3" s="158"/>
      <c r="E3" s="158"/>
      <c r="F3" s="158"/>
      <c r="G3" s="158"/>
      <c r="H3" s="158"/>
      <c r="I3" s="158"/>
      <c r="J3" s="158"/>
      <c r="K3" s="158"/>
      <c r="L3" s="158"/>
      <c r="M3" s="158"/>
      <c r="N3" s="158"/>
      <c r="O3" s="158"/>
      <c r="P3" s="158"/>
      <c r="Q3" s="158"/>
      <c r="R3" s="158"/>
      <c r="S3" s="158"/>
      <c r="U3" s="158"/>
      <c r="V3" s="158"/>
      <c r="W3" s="158"/>
      <c r="X3" s="158"/>
      <c r="Y3" s="158"/>
      <c r="Z3" s="158"/>
      <c r="AA3" s="158"/>
      <c r="AB3" s="158"/>
      <c r="AC3" s="158"/>
      <c r="AD3" s="158"/>
      <c r="AE3" s="158"/>
      <c r="AF3" s="158"/>
      <c r="AG3" s="158"/>
      <c r="AH3" s="158"/>
    </row>
    <row r="4" spans="1:34" x14ac:dyDescent="0.15"/>
    <row r="5" spans="1:34" x14ac:dyDescent="0.15"/>
    <row r="6" spans="1:34" x14ac:dyDescent="0.15"/>
    <row r="7" spans="1:34" x14ac:dyDescent="0.15"/>
    <row r="8" spans="1:34" x14ac:dyDescent="0.15"/>
    <row r="9" spans="1:34" x14ac:dyDescent="0.15">
      <c r="AH9" s="158"/>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158"/>
    </row>
    <row r="18" spans="34:34" x14ac:dyDescent="0.15"/>
    <row r="19" spans="34:34" x14ac:dyDescent="0.15"/>
    <row r="20" spans="34:34" x14ac:dyDescent="0.15">
      <c r="AH20" s="158"/>
    </row>
    <row r="21" spans="34:34" x14ac:dyDescent="0.15">
      <c r="AH21" s="158"/>
    </row>
    <row r="22" spans="34:34" x14ac:dyDescent="0.15"/>
    <row r="23" spans="34:34" x14ac:dyDescent="0.15"/>
    <row r="24" spans="34:34" x14ac:dyDescent="0.15"/>
    <row r="25" spans="34:34" x14ac:dyDescent="0.15"/>
    <row r="26" spans="34:34" x14ac:dyDescent="0.15"/>
    <row r="27" spans="34:34" x14ac:dyDescent="0.15"/>
    <row r="28" spans="34:34" x14ac:dyDescent="0.15">
      <c r="AH28" s="158"/>
    </row>
    <row r="29" spans="34:34" x14ac:dyDescent="0.15"/>
    <row r="30" spans="34:34" x14ac:dyDescent="0.15"/>
    <row r="31" spans="34:34" x14ac:dyDescent="0.15"/>
    <row r="32" spans="34:34" x14ac:dyDescent="0.15"/>
    <row r="33" spans="2:34" x14ac:dyDescent="0.15">
      <c r="B33" s="158"/>
      <c r="G33" s="158"/>
      <c r="I33" s="158"/>
    </row>
    <row r="34" spans="2:34" x14ac:dyDescent="0.15">
      <c r="C34" s="158"/>
      <c r="P34" s="158"/>
      <c r="R34" s="158"/>
      <c r="U34" s="158"/>
    </row>
    <row r="35" spans="2:34" x14ac:dyDescent="0.15">
      <c r="D35" s="158"/>
      <c r="E35" s="158"/>
      <c r="T35" s="158"/>
      <c r="W35" s="158"/>
      <c r="AC35" s="158"/>
      <c r="AD35" s="158"/>
      <c r="AE35" s="158"/>
      <c r="AF35" s="158"/>
      <c r="AG35" s="158"/>
      <c r="AH35" s="158"/>
    </row>
    <row r="36" spans="2:34" x14ac:dyDescent="0.15">
      <c r="F36" s="158"/>
      <c r="H36" s="158"/>
      <c r="J36" s="158"/>
      <c r="K36" s="158"/>
      <c r="L36" s="158"/>
      <c r="M36" s="158"/>
      <c r="N36" s="158"/>
      <c r="O36" s="158"/>
      <c r="Q36" s="158"/>
      <c r="S36" s="158"/>
      <c r="V36" s="158"/>
      <c r="X36" s="158"/>
      <c r="Y36" s="158"/>
      <c r="Z36" s="158"/>
      <c r="AA36" s="158"/>
      <c r="AB36" s="158"/>
      <c r="AC36" s="158"/>
      <c r="AD36" s="158"/>
      <c r="AE36" s="158"/>
      <c r="AF36" s="158"/>
      <c r="AG36" s="158"/>
      <c r="AH36" s="158"/>
    </row>
    <row r="37" spans="2:34" x14ac:dyDescent="0.15">
      <c r="AH37" s="158"/>
    </row>
    <row r="38" spans="2:34" x14ac:dyDescent="0.15">
      <c r="AG38" s="158"/>
      <c r="AH38" s="158"/>
    </row>
    <row r="39" spans="2:34" x14ac:dyDescent="0.15"/>
    <row r="40" spans="2:34" x14ac:dyDescent="0.15">
      <c r="U40" s="158"/>
    </row>
    <row r="41" spans="2:34" x14ac:dyDescent="0.15">
      <c r="R41" s="158"/>
    </row>
    <row r="42" spans="2:34" x14ac:dyDescent="0.15">
      <c r="T42" s="158"/>
      <c r="W42" s="158"/>
    </row>
    <row r="43" spans="2:34" x14ac:dyDescent="0.15">
      <c r="Q43" s="158"/>
      <c r="S43" s="158"/>
      <c r="V43" s="158"/>
      <c r="X43" s="158"/>
      <c r="Y43" s="158"/>
      <c r="Z43" s="158"/>
      <c r="AA43" s="158"/>
      <c r="AB43" s="158"/>
      <c r="AC43" s="158"/>
      <c r="AD43" s="158"/>
      <c r="AE43" s="158"/>
      <c r="AF43" s="158"/>
      <c r="AG43" s="158"/>
      <c r="AH43" s="158"/>
    </row>
    <row r="44" spans="2:34" x14ac:dyDescent="0.15">
      <c r="AH44" s="158"/>
    </row>
    <row r="45" spans="2:34" x14ac:dyDescent="0.15"/>
    <row r="46" spans="2:34" x14ac:dyDescent="0.15"/>
    <row r="47" spans="2:34" x14ac:dyDescent="0.15"/>
    <row r="48" spans="2:34" x14ac:dyDescent="0.15">
      <c r="AG48" s="158"/>
      <c r="AH48" s="158"/>
    </row>
    <row r="49" spans="29:34" x14ac:dyDescent="0.15">
      <c r="AH49" s="158"/>
    </row>
    <row r="50" spans="29:34" x14ac:dyDescent="0.15">
      <c r="AH50" s="158"/>
    </row>
    <row r="51" spans="29:34" x14ac:dyDescent="0.15">
      <c r="AC51" s="158"/>
      <c r="AD51" s="158"/>
      <c r="AE51" s="158"/>
      <c r="AF51" s="158"/>
      <c r="AG51" s="158"/>
      <c r="AH51" s="158"/>
    </row>
    <row r="52" spans="29:34" x14ac:dyDescent="0.15"/>
    <row r="53" spans="29:34" x14ac:dyDescent="0.15"/>
    <row r="54" spans="29:34" x14ac:dyDescent="0.15">
      <c r="AH54" s="158"/>
    </row>
    <row r="55" spans="29:34" x14ac:dyDescent="0.15"/>
    <row r="56" spans="29:34" x14ac:dyDescent="0.15"/>
    <row r="57" spans="29:34" x14ac:dyDescent="0.15"/>
    <row r="58" spans="29:34" x14ac:dyDescent="0.15">
      <c r="AH58" s="158"/>
    </row>
    <row r="59" spans="29:34" x14ac:dyDescent="0.15"/>
    <row r="60" spans="29:34" x14ac:dyDescent="0.15"/>
    <row r="61" spans="29:34" x14ac:dyDescent="0.15"/>
    <row r="62" spans="29:34" x14ac:dyDescent="0.15"/>
    <row r="63" spans="29:34" x14ac:dyDescent="0.15">
      <c r="AH63" s="158"/>
    </row>
    <row r="64" spans="29:34" x14ac:dyDescent="0.15">
      <c r="AG64" s="158"/>
      <c r="AH64" s="158"/>
    </row>
    <row r="65" spans="32:34" x14ac:dyDescent="0.15"/>
    <row r="66" spans="32:34" x14ac:dyDescent="0.15"/>
    <row r="67" spans="32:34" x14ac:dyDescent="0.15"/>
    <row r="68" spans="32:34" x14ac:dyDescent="0.15"/>
    <row r="69" spans="32:34" x14ac:dyDescent="0.15">
      <c r="AF69" s="158"/>
      <c r="AG69" s="158"/>
      <c r="AH69" s="158"/>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158"/>
    </row>
    <row r="83" spans="25:34" x14ac:dyDescent="0.15">
      <c r="Z83" s="158"/>
      <c r="AA83" s="158"/>
      <c r="AB83" s="158"/>
      <c r="AC83" s="158"/>
      <c r="AD83" s="158"/>
      <c r="AE83" s="158"/>
      <c r="AF83" s="158"/>
      <c r="AG83" s="158"/>
      <c r="AH83" s="158"/>
    </row>
    <row r="84" spans="25:34" x14ac:dyDescent="0.15"/>
    <row r="85" spans="25:34" x14ac:dyDescent="0.15"/>
    <row r="86" spans="25:34" x14ac:dyDescent="0.15"/>
    <row r="87" spans="25:34" x14ac:dyDescent="0.15"/>
    <row r="88" spans="25:34" x14ac:dyDescent="0.15">
      <c r="AH88" s="15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58"/>
      <c r="AG94" s="158"/>
      <c r="AH94" s="158"/>
    </row>
    <row r="95" spans="25:34" ht="13.5" customHeight="1" x14ac:dyDescent="0.15">
      <c r="AH95" s="15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58"/>
    </row>
    <row r="102" spans="33:34" ht="13.5" customHeight="1" x14ac:dyDescent="0.15"/>
    <row r="103" spans="33:34" ht="13.5" customHeight="1" x14ac:dyDescent="0.15"/>
    <row r="104" spans="33:34" ht="13.5" customHeight="1" x14ac:dyDescent="0.15">
      <c r="AG104" s="158"/>
      <c r="AH104" s="15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158"/>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158"/>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90" t="s">
        <v>3</v>
      </c>
      <c r="D47" s="1190"/>
      <c r="E47" s="1191"/>
      <c r="F47" s="11">
        <v>34.03</v>
      </c>
      <c r="G47" s="12">
        <v>29.98</v>
      </c>
      <c r="H47" s="12">
        <v>30.58</v>
      </c>
      <c r="I47" s="12">
        <v>30.96</v>
      </c>
      <c r="J47" s="13">
        <v>39.25</v>
      </c>
    </row>
    <row r="48" spans="2:10" ht="57.75" customHeight="1" x14ac:dyDescent="0.15">
      <c r="B48" s="14"/>
      <c r="C48" s="1192" t="s">
        <v>4</v>
      </c>
      <c r="D48" s="1192"/>
      <c r="E48" s="1193"/>
      <c r="F48" s="15">
        <v>8.9600000000000009</v>
      </c>
      <c r="G48" s="16">
        <v>8.24</v>
      </c>
      <c r="H48" s="16">
        <v>7.89</v>
      </c>
      <c r="I48" s="16">
        <v>14.64</v>
      </c>
      <c r="J48" s="17">
        <v>9.93</v>
      </c>
    </row>
    <row r="49" spans="2:10" ht="57.75" customHeight="1" thickBot="1" x14ac:dyDescent="0.2">
      <c r="B49" s="18"/>
      <c r="C49" s="1194" t="s">
        <v>5</v>
      </c>
      <c r="D49" s="1194"/>
      <c r="E49" s="1195"/>
      <c r="F49" s="19">
        <v>0.78</v>
      </c>
      <c r="G49" s="20" t="s">
        <v>531</v>
      </c>
      <c r="H49" s="20" t="s">
        <v>532</v>
      </c>
      <c r="I49" s="20">
        <v>8.57</v>
      </c>
      <c r="J49" s="21">
        <v>2.5299999999999998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minami</cp:lastModifiedBy>
  <cp:lastPrinted>2018-03-04T23:39:19Z</cp:lastPrinted>
  <dcterms:created xsi:type="dcterms:W3CDTF">2018-01-24T05:11:45Z</dcterms:created>
  <dcterms:modified xsi:type="dcterms:W3CDTF">2019-03-06T07:31:45Z</dcterms:modified>
  <cp:category/>
</cp:coreProperties>
</file>