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7" i="9"/>
  <c r="BG36"/>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<sst xmlns="http://schemas.openxmlformats.org/spreadsheetml/2006/main" count="1004" uniqueCount="549">
  <si>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</si>
  <si>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</si>
  <si>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</si>
  <si>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</si>
  <si>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</si>
  <si>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</si>
  <si>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</si>
  <si>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</si>
  <si>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</si>
  <si>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</si>
  <si>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</si>
  <si>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</si>
  <si>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</si>
  <si>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</si>
  <si>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</si>
  <si>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</si>
  <si>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</si>
  <si>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</si>
  <si>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</si>
  <si>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</si>
  <si>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</si>
  <si>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</si>
  <si>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</si>
  <si>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</si>
  <si>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</si>
  <si>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</si>
  <si>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</si>
  <si>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</si>
  <si>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</si>
  <si>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</si>
  <si>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</si>
  <si>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</si>
  <si>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</si>
  <si>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</si>
  <si>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</si>
  <si>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</si>
  <si>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</si>
  <si>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</si>
  <si>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</si>
  <si>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</si>
  <si>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</si>
  <si>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</si>
  <si>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</si>
  <si>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</si>
  <si>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</si>
  <si>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</si>
  <si>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</si>
  <si>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</si>
  <si>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</si>
  <si>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</si>
  <si>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</si>
  <si>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</si>
  <si>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</si>
  <si>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</si>
  <si>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</si>
  <si>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</si>
  <si>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</si>
  <si>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</si>
  <si>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</si>
  <si>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</si>
  <si>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</si>
  <si>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</si>
  <si>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</si>
  <si>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</si>
  <si>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</si>
  <si>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</si>
  <si>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</si>
  <si>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</si>
  <si>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</si>
  <si>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</si>
  <si>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</si>
  <si>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</si>
  <si>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</si>
  <si>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</si>
  <si>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</si>
  <si>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</si>
  <si>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</si>
  <si>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</si>
  <si>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</si>
  <si>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</si>
  <si>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</si>
  <si>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</si>
  <si>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</si>
  <si>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</si>
  <si>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</si>
  <si>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</si>
  <si>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</si>
  <si>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</si>
  <si>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</si>
  <si>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</si>
  <si>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</si>
  <si>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</si>
  <si>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</si>
  <si>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</si>
  <si>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</si>
  <si>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</si>
  <si>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</si>
  <si>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</si>
  <si>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</si>
  <si>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</si>
  <si>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</si>
  <si>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</si>
  <si>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</si>
  <si>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</si>
  <si>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</si>
  <si>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</si>
  <si>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</si>
  <si>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</si>
  <si>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</si>
  <si>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</si>
  <si>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</si>
  <si>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</si>
  <si>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</si>
  <si>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</si>
  <si>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</si>
  <si>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</si>
  <si>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</si>
  <si>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</si>
  <si>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</si>
  <si>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</si>
  <si>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</si>
  <si>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</si>
  <si>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</si>
  <si>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</si>
  <si>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</si>
  <si>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</si>
  <si>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</si>
  <si>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</si>
  <si>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</si>
  <si>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</si>
  <si>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</si>
  <si>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</si>
  <si>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</si>
  <si>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</si>
  <si>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</si>
  <si>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</si>
  <si>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</si>
  <si>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</si>
  <si>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</si>
  <si>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</si>
  <si>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</si>
  <si>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</si>
  <si>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</si>
  <si>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</si>
  <si>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</si>
  <si>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</si>
  <si>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</si>
  <si>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</si>
  <si>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</si>
  <si>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</si>
  <si>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</si>
  <si>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</si>
  <si>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</si>
  <si>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</si>
  <si>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</si>
  <si>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</si>
  <si>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</si>
  <si>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</si>
  <si>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</si>
  <si>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</si>
  <si>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</si>
  <si>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</si>
  <si>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</si>
  <si>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</si>
  <si>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</si>
  <si>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</si>
  <si>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</si>
  <si>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</si>
  <si>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</si>
  <si>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</si>
  <si>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</si>
  <si>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</si>
  <si>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</si>
  <si>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</si>
  <si>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</si>
  <si>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</si>
  <si>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</si>
  <si>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</si>
  <si>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</si>
  <si>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</si>
  <si>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</si>
  <si>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</si>
  <si>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</si>
  <si>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</si>
  <si>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</si>
  <si>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</si>
  <si>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</si>
  <si>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</si>
  <si>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</si>
  <si>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</si>
  <si>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</si>
  <si>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</si>
  <si>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</si>
  <si>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静岡県南伊豆町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</si>
  <si>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</si>
  <si>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</si>
  <si>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</si>
  <si>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</si>
  <si>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</si>
  <si>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</si>
  <si>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</si>
  <si>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</si>
  <si>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</si>
  <si>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</si>
  <si>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</si>
  <si>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</si>
  <si>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</si>
  <si>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</si>
  <si>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</si>
  <si>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</si>
  <si>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</si>
  <si>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</si>
  <si>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</si>
  <si>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</si>
  <si>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</si>
  <si>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</si>
  <si>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</si>
  <si>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</si>
  <si>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</si>
  <si>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</si>
  <si>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</si>
  <si>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</si>
  <si>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</si>
  <si>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</si>
  <si>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</si>
  <si>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</si>
  <si>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</si>
  <si>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</si>
  <si>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</si>
  <si>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</si>
  <si>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</si>
  <si>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</si>
  <si>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</si>
  <si>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</si>
  <si>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</si>
  <si>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</si>
  <si>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</si>
  <si>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</si>
  <si>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</si>
  <si>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</si>
  <si>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</si>
  <si>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</si>
  <si>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</si>
  <si>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</si>
  <si>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</si>
  <si>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</si>
  <si>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</si>
  <si>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</si>
  <si>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</si>
  <si>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</si>
  <si>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</si>
  <si>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</si>
  <si>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</si>
  <si>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</si>
  <si>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</si>
  <si>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</si>
  <si>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</si>
  <si>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</si>
  <si>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</si>
  <si>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</si>
  <si>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</si>
  <si>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</si>
  <si>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</si>
  <si>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</si>
  <si>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</si>
  <si>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</si>
  <si>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</si>
  <si>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</si>
  <si>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</si>
  <si>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</si>
  <si>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</si>
  <si>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</si>
  <si>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</si>
  <si>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</si>
  <si>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</si>
  <si>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</si>
  <si>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</si>
  <si>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</si>
  <si>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</si>
  <si>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</si>
  <si>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</si>
  <si>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</si>
  <si>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</si>
  <si>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</si>
  <si>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</si>
  <si>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</si>
  <si>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</si>
  <si>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</si>
  <si>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</si>
  <si>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</si>
  <si>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</si>
  <si>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</si>
  <si>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</si>
  <si>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</si>
  <si>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</si>
  <si>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</si>
  <si>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</si>
  <si>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</si>
  <si>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</si>
  <si>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</si>
  <si>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</si>
  <si>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</si>
  <si>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</si>
  <si>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</si>
  <si>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</si>
  <si>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</si>
  <si>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</si>
  <si>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</si>
  <si>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</si>
  <si>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</si>
  <si>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</si>
  <si>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</si>
  <si>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</si>
  <si>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</si>
  <si>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</si>
  <si>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</si>
  <si>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</si>
  <si>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</si>
  <si>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</si>
  <si>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</si>
  <si>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</si>
  <si>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</si>
  <si>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</si>
  <si>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</si>
  <si>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</si>
  <si>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</si>
  <si>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</si>
  <si>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</si>
  <si>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</si>
  <si>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</si>
  <si>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</si>
  <si>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</si>
  <si>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</si>
  <si>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</si>
  <si>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</si>
  <si>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</si>
  <si>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</si>
  <si>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</si>
  <si>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</si>
  <si>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</si>
  <si>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</si>
  <si>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静岡県南伊豆町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</si>
  <si>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</si>
  <si>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</si>
  <si>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</si>
  <si>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</si>
  <si>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</si>
  <si>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</si>
  <si>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</si>
  <si>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</si>
  <si>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</si>
  <si>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</si>
  <si>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</si>
  <si>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</si>
  <si>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</si>
  <si>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</si>
  <si>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</si>
  <si>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</si>
  <si>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</si>
  <si>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</si>
  <si>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</si>
  <si>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</si>
  <si>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</si>
  <si>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</si>
  <si>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</si>
  <si>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</si>
  <si>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</si>
  <si>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</si>
  <si>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</si>
  <si>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</si>
  <si>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</si>
  <si>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</si>
  <si>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</si>
  <si>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</si>
  <si>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</si>
  <si>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</si>
  <si>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</si>
  <si>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</si>
  <si>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</si>
  <si>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</si>
  <si>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</si>
  <si>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</si>
  <si>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</si>
  <si>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</si>
  <si>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</si>
  <si>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</si>
  <si>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</si>
  <si>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</si>
  <si>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</si>
  <si>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</si>
  <si>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</si>
  <si>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</si>
  <si>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</si>
  <si>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</si>
  <si>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</si>
  <si>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</si>
  <si>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</si>
  <si>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</si>
  <si>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</si>
  <si>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</si>
  <si>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</si>
  <si>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</si>
  <si>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</si>
  <si>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</si>
  <si>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</si>
  <si>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</si>
  <si>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</si>
  <si>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</si>
  <si>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</si>
  <si>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</si>
  <si>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</si>
  <si>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</si>
  <si>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</si>
  <si>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</si>
  <si>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</si>
  <si>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</si>
  <si>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</si>
  <si>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</si>
  <si>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</si>
  <si>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</si>
  <si>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</si>
  <si>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</si>
  <si>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</si>
  <si>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</si>
  <si>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</si>
  <si>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</si>
  <si>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</si>
  <si>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</si>
  <si>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</si>
  <si>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</si>
  <si>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</si>
  <si>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</si>
  <si>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</si>
  <si>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</si>
  <si>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</si>
  <si>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</si>
  <si>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</si>
  <si>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</si>
  <si>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</si>
  <si>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</si>
  <si>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</si>
  <si>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南伊豆町妻良漁業集落排水事業特別会計</t>
    <phoneticPr fontId="5"/>
  </si>
  <si>
    <t>-</t>
    <phoneticPr fontId="5"/>
  </si>
  <si>
    <t>将来負担比率（(Ｅ)－(Ｆ)）／（(Ｃ)－(Ｄ)）×１００</t>
    <rPh sb="0" eb="2">
      <t>ショウライ</t>
    </rPh>
    <rPh sb="2" eb="4">
      <t>フタン</t>
    </rPh>
    <rPh sb="4" eb="6">
      <t>ヒリツ</t>
    </rPh>
    <phoneticPr fontId="5"/>
  </si>
  <si>
    <t>南伊豆町子浦漁業集落排水事業特別会計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</si>
  <si>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</si>
  <si>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</si>
  <si>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</si>
  <si>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</si>
  <si>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</si>
  <si>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</si>
  <si>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</si>
  <si>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</si>
  <si>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</si>
  <si>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</si>
  <si>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</si>
  <si>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</si>
  <si>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</si>
  <si>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</si>
  <si>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</si>
  <si>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</si>
  <si>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</si>
  <si>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</si>
  <si>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</si>
  <si>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</si>
  <si>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</si>
  <si>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</si>
  <si>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</si>
  <si>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</si>
  <si>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</si>
  <si>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</si>
  <si>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</si>
  <si>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</si>
  <si>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</si>
  <si>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</si>
  <si>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</si>
  <si>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</si>
  <si>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</si>
  <si>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</si>
  <si>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</si>
  <si>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</si>
  <si>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</si>
  <si>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</si>
  <si>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</si>
  <si>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</si>
  <si>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</si>
  <si>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</si>
  <si>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</si>
  <si>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</si>
  <si>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</si>
  <si>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</si>
  <si>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</si>
  <si>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</si>
  <si>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</si>
  <si>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</si>
  <si>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</si>
  <si>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</si>
  <si>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</si>
  <si>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</si>
  <si>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</si>
  <si>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</si>
  <si>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</si>
  <si>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</si>
  <si>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</si>
  <si>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</si>
  <si>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</si>
  <si>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</si>
  <si>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</si>
  <si>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</si>
  <si>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</si>
  <si>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</si>
  <si>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</si>
  <si>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</si>
  <si>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</si>
  <si>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</si>
  <si>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</si>
  <si>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</si>
  <si>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</si>
  <si>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</si>
  <si>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</si>
  <si>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</si>
  <si>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</si>
  <si>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</si>
  <si>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</si>
  <si>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</si>
  <si>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</si>
  <si>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3.98</t>
  </si>
  <si>
    <t>▲ 0.40</t>
  </si>
  <si>
    <t>一般会計</t>
  </si>
  <si>
    <t>南伊豆町水道事業会計</t>
  </si>
  <si>
    <t>南伊豆町国民健康保険特別会計</t>
  </si>
  <si>
    <t>南伊豆町公共下水道事業特別会計</t>
  </si>
  <si>
    <t>南伊豆町介護保険特別会計</t>
  </si>
  <si>
    <t>南伊豆町後期高齢者医療特別会計</t>
  </si>
  <si>
    <t>南伊豆町土地取得特別会計</t>
  </si>
  <si>
    <t>南伊豆町子浦漁業集落排水事業特別会計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</si>
  <si>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</si>
  <si>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</si>
  <si>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</si>
  <si>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</si>
  <si>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</si>
  <si>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</si>
  <si>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</si>
  <si>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</si>
  <si>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静岡地方滞納整理機構</t>
    <rPh sb="0" eb="2">
      <t>シズオカ</t>
    </rPh>
    <rPh sb="2" eb="4">
      <t>チホウ</t>
    </rPh>
    <rPh sb="4" eb="6">
      <t>タイノウ</t>
    </rPh>
    <rPh sb="6" eb="8">
      <t>セイリ</t>
    </rPh>
    <rPh sb="8" eb="10">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</si>
  <si>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</si>
  <si>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</si>
  <si>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t>
    <phoneticPr fontId="2"/>
  </si>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</sst>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154758</c:v>
                </c:pt>
                <c:pt idx="1">
                  <c:v>40264</c:v>
                </c:pt>
                <c:pt idx="2">
                  <c:v>89597</c:v>
                </c:pt>
                <c:pt idx="3">
                  <c:v>39935</c:v>
                </c:pt>
                <c:pt idx="4">
                  <c:v>83825</c:v>
                </c:pt>
              </c:numCache>
            </c:numRef>
          </c:val>
        </c:ser>
        <c:marker val="1"/>
        <c:axId val="235536768"/>
        <c:axId val="235538688"/>
      </c:lineChart>
      <c:catAx>
        <c:axId val="2355367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38688"/>
        <c:crosses val="autoZero"/>
        <c:auto val="1"/>
        <c:lblAlgn val="ctr"/>
        <c:lblOffset val="100"/>
        <c:tickLblSkip val="1"/>
        <c:tickMarkSkip val="1"/>
      </c:catAx>
      <c:valAx>
        <c:axId val="235538688"/>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367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10.76</c:v>
                </c:pt>
                <c:pt idx="1">
                  <c:v>8.9600000000000009</c:v>
                </c:pt>
                <c:pt idx="2">
                  <c:v>8.24</c:v>
                </c:pt>
                <c:pt idx="3">
                  <c:v>7.89</c:v>
                </c:pt>
                <c:pt idx="4">
                  <c:v>14.64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29.24</c:v>
                </c:pt>
                <c:pt idx="1">
                  <c:v>34.03</c:v>
                </c:pt>
                <c:pt idx="2">
                  <c:v>29.98</c:v>
                </c:pt>
                <c:pt idx="3">
                  <c:v>30.58</c:v>
                </c:pt>
                <c:pt idx="4">
                  <c:v>30.96</c:v>
                </c:pt>
              </c:numCache>
            </c:numRef>
          </c:val>
        </c:ser>
        <c:gapWidth val="250"/>
        <c:overlap val="100"/>
        <c:axId val="246514048"/>
        <c:axId val="2465159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5.16</c:v>
                </c:pt>
                <c:pt idx="1">
                  <c:v>0.78</c:v>
                </c:pt>
                <c:pt idx="2">
                  <c:v>-3.98</c:v>
                </c:pt>
                <c:pt idx="3">
                  <c:v>-0.4</c:v>
                </c:pt>
                <c:pt idx="4">
                  <c:v>8.57</c:v>
                </c:pt>
              </c:numCache>
            </c:numRef>
          </c:val>
        </c:ser>
        <c:marker val="1"/>
        <c:axId val="246514048"/>
        <c:axId val="246515968"/>
      </c:lineChart>
      <c:catAx>
        <c:axId val="2465140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515968"/>
        <c:crosses val="autoZero"/>
        <c:auto val="1"/>
        <c:lblAlgn val="ctr"/>
        <c:lblOffset val="100"/>
        <c:tickLblSkip val="1"/>
        <c:tickMarkSkip val="1"/>
      </c:catAx>
      <c:valAx>
        <c:axId val="246515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140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南伊豆町土地取得特別会計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南伊豆町後期高齢者医療特別会計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c:v>
                </c:pt>
                <c:pt idx="8">
                  <c:v>#N/A</c:v>
                </c:pt>
                <c:pt idx="9">
                  <c:v>0.05</c:v>
                </c:pt>
              </c:numCache>
            </c:numRef>
          </c:val>
        </c:ser>
        <c:ser>
          <c:idx val="5"/>
          <c:order val="5"/>
          <c:tx>
            <c:strRef>
              <c:f>データシート!$A$32</c:f>
              <c:strCache>
                <c:ptCount val="1"/>
                <c:pt idx="0">
                  <c:v>南伊豆町介護保険特別会計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0.45</c:v>
                </c:pt>
                <c:pt idx="4">
                  <c:v>#N/A</c:v>
                </c:pt>
                <c:pt idx="5">
                  <c:v>0.4</c:v>
                </c:pt>
                <c:pt idx="6">
                  <c:v>#N/A</c:v>
                </c:pt>
                <c:pt idx="7">
                  <c:v>0</c:v>
                </c:pt>
                <c:pt idx="8">
                  <c:v>#N/A</c:v>
                </c:pt>
                <c:pt idx="9">
                  <c:v>7.0000000000000007E-2</c:v>
                </c:pt>
              </c:numCache>
            </c:numRef>
          </c:val>
        </c:ser>
        <c:ser>
          <c:idx val="6"/>
          <c:order val="6"/>
          <c:tx>
            <c:strRef>
              <c:f>データシート!$A$33</c:f>
              <c:strCache>
                <c:ptCount val="1"/>
                <c:pt idx="0">
                  <c:v>南伊豆町公共下水道事業特別会計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0.54</c:v>
                </c:pt>
              </c:numCache>
            </c:numRef>
          </c:val>
        </c:ser>
        <c:ser>
          <c:idx val="7"/>
          <c:order val="7"/>
          <c:tx>
            <c:strRef>
              <c:f>データシート!$A$34</c:f>
              <c:strCache>
                <c:ptCount val="1"/>
                <c:pt idx="0">
                  <c:v>南伊豆町国民健康保険特別会計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2.25</c:v>
                </c:pt>
                <c:pt idx="2">
                  <c:v>#N/A</c:v>
                </c:pt>
                <c:pt idx="3">
                  <c:v>3.11</c:v>
                </c:pt>
                <c:pt idx="4">
                  <c:v>#N/A</c:v>
                </c:pt>
                <c:pt idx="5">
                  <c:v>3.52</c:v>
                </c:pt>
                <c:pt idx="6">
                  <c:v>#N/A</c:v>
                </c:pt>
                <c:pt idx="7">
                  <c:v>4.5599999999999996</c:v>
                </c:pt>
                <c:pt idx="8">
                  <c:v>#N/A</c:v>
                </c:pt>
                <c:pt idx="9">
                  <c:v>4.3600000000000003</c:v>
                </c:pt>
              </c:numCache>
            </c:numRef>
          </c:val>
        </c:ser>
        <c:ser>
          <c:idx val="8"/>
          <c:order val="8"/>
          <c:tx>
            <c:strRef>
              <c:f>データシート!$A$35</c:f>
              <c:strCache>
                <c:ptCount val="1"/>
                <c:pt idx="0">
                  <c:v>南伊豆町水道事業会計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3.93</c:v>
                </c:pt>
                <c:pt idx="2">
                  <c:v>#N/A</c:v>
                </c:pt>
                <c:pt idx="3">
                  <c:v>4.5999999999999996</c:v>
                </c:pt>
                <c:pt idx="4">
                  <c:v>#N/A</c:v>
                </c:pt>
                <c:pt idx="5">
                  <c:v>5.72</c:v>
                </c:pt>
                <c:pt idx="6">
                  <c:v>#N/A</c:v>
                </c:pt>
                <c:pt idx="7">
                  <c:v>6.25</c:v>
                </c:pt>
                <c:pt idx="8">
                  <c:v>#N/A</c:v>
                </c:pt>
                <c:pt idx="9">
                  <c:v>6.88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10.76</c:v>
                </c:pt>
                <c:pt idx="2">
                  <c:v>#N/A</c:v>
                </c:pt>
                <c:pt idx="3">
                  <c:v>8.9499999999999993</c:v>
                </c:pt>
                <c:pt idx="4">
                  <c:v>#N/A</c:v>
                </c:pt>
                <c:pt idx="5">
                  <c:v>8.23</c:v>
                </c:pt>
                <c:pt idx="6">
                  <c:v>#N/A</c:v>
                </c:pt>
                <c:pt idx="7">
                  <c:v>7.89</c:v>
                </c:pt>
                <c:pt idx="8">
                  <c:v>#N/A</c:v>
                </c:pt>
                <c:pt idx="9">
                  <c:v>14.63</c:v>
                </c:pt>
              </c:numCache>
            </c:numRef>
          </c:val>
        </c:ser>
        <c:overlap val="100"/>
        <c:axId val="248378496"/>
        <c:axId val="248380032"/>
      </c:barChart>
      <c:catAx>
        <c:axId val="2483784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380032"/>
        <c:crosses val="autoZero"/>
        <c:auto val="1"/>
        <c:lblAlgn val="ctr"/>
        <c:lblOffset val="100"/>
        <c:tickLblSkip val="1"/>
        <c:tickMarkSkip val="1"/>
      </c:catAx>
      <c:valAx>
        <c:axId val="2483800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784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459</c:v>
                </c:pt>
                <c:pt idx="5">
                  <c:v>467</c:v>
                </c:pt>
                <c:pt idx="8">
                  <c:v>454</c:v>
                </c:pt>
                <c:pt idx="11">
                  <c:v>471</c:v>
                </c:pt>
                <c:pt idx="14">
                  <c:v>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6</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56</c:v>
                </c:pt>
                <c:pt idx="6">
                  <c:v>89</c:v>
                </c:pt>
                <c:pt idx="9">
                  <c:v>77</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c:v>
                </c:pt>
                <c:pt idx="3">
                  <c:v>158</c:v>
                </c:pt>
                <c:pt idx="6">
                  <c:v>158</c:v>
                </c:pt>
                <c:pt idx="9">
                  <c:v>159</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530</c:v>
                </c:pt>
                <c:pt idx="3">
                  <c:v>501</c:v>
                </c:pt>
                <c:pt idx="6">
                  <c:v>468</c:v>
                </c:pt>
                <c:pt idx="9">
                  <c:v>462</c:v>
                </c:pt>
                <c:pt idx="12">
                  <c:v>436</c:v>
                </c:pt>
              </c:numCache>
            </c:numRef>
          </c:val>
        </c:ser>
        <c:gapWidth val="100"/>
        <c:overlap val="100"/>
        <c:axId val="237573632"/>
        <c:axId val="2375755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290</c:v>
                </c:pt>
                <c:pt idx="2">
                  <c:v>#N/A</c:v>
                </c:pt>
                <c:pt idx="3">
                  <c:v>#N/A</c:v>
                </c:pt>
                <c:pt idx="4">
                  <c:v>263</c:v>
                </c:pt>
                <c:pt idx="5">
                  <c:v>#N/A</c:v>
                </c:pt>
                <c:pt idx="6">
                  <c:v>#N/A</c:v>
                </c:pt>
                <c:pt idx="7">
                  <c:v>267</c:v>
                </c:pt>
                <c:pt idx="8">
                  <c:v>#N/A</c:v>
                </c:pt>
                <c:pt idx="9">
                  <c:v>#N/A</c:v>
                </c:pt>
                <c:pt idx="10">
                  <c:v>229</c:v>
                </c:pt>
                <c:pt idx="11">
                  <c:v>#N/A</c:v>
                </c:pt>
                <c:pt idx="12">
                  <c:v>#N/A</c:v>
                </c:pt>
                <c:pt idx="13">
                  <c:v>215</c:v>
                </c:pt>
                <c:pt idx="14">
                  <c:v>#N/A</c:v>
                </c:pt>
              </c:numCache>
            </c:numRef>
          </c:val>
        </c:ser>
        <c:marker val="1"/>
        <c:axId val="237573632"/>
        <c:axId val="237575552"/>
      </c:lineChart>
      <c:catAx>
        <c:axId val="237573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575552"/>
        <c:crosses val="autoZero"/>
        <c:auto val="1"/>
        <c:lblAlgn val="ctr"/>
        <c:lblOffset val="100"/>
        <c:tickLblSkip val="1"/>
        <c:tickMarkSkip val="1"/>
      </c:catAx>
      <c:valAx>
        <c:axId val="237575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73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4800</c:v>
                </c:pt>
                <c:pt idx="5">
                  <c:v>4595</c:v>
                </c:pt>
                <c:pt idx="8">
                  <c:v>4562</c:v>
                </c:pt>
                <c:pt idx="11">
                  <c:v>4491</c:v>
                </c:pt>
                <c:pt idx="14">
                  <c:v>4418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c:v>
                </c:pt>
                <c:pt idx="5">
                  <c:v>33</c:v>
                </c:pt>
                <c:pt idx="8">
                  <c:v>30</c:v>
                </c:pt>
                <c:pt idx="11">
                  <c:v>27</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1310</c:v>
                </c:pt>
                <c:pt idx="5">
                  <c:v>1476</c:v>
                </c:pt>
                <c:pt idx="8">
                  <c:v>1638</c:v>
                </c:pt>
                <c:pt idx="11">
                  <c:v>1653</c:v>
                </c:pt>
                <c:pt idx="14">
                  <c:v>1595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1312</c:v>
                </c:pt>
                <c:pt idx="3">
                  <c:v>1338</c:v>
                </c:pt>
                <c:pt idx="6">
                  <c:v>1409</c:v>
                </c:pt>
                <c:pt idx="9">
                  <c:v>1316</c:v>
                </c:pt>
                <c:pt idx="12">
                  <c:v>1323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627</c:v>
                </c:pt>
                <c:pt idx="3">
                  <c:v>549</c:v>
                </c:pt>
                <c:pt idx="6">
                  <c:v>496</c:v>
                </c:pt>
                <c:pt idx="9">
                  <c:v>515</c:v>
                </c:pt>
                <c:pt idx="12">
                  <c:v>493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1741</c:v>
                </c:pt>
                <c:pt idx="3">
                  <c:v>1742</c:v>
                </c:pt>
                <c:pt idx="6">
                  <c:v>1838</c:v>
                </c:pt>
                <c:pt idx="9">
                  <c:v>1923</c:v>
                </c:pt>
                <c:pt idx="12">
                  <c:v>1876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4352</c:v>
                </c:pt>
                <c:pt idx="3">
                  <c:v>4205</c:v>
                </c:pt>
                <c:pt idx="6">
                  <c:v>4173</c:v>
                </c:pt>
                <c:pt idx="9">
                  <c:v>4047</c:v>
                </c:pt>
                <c:pt idx="12">
                  <c:v>4184</c:v>
                </c:pt>
              </c:numCache>
            </c:numRef>
          </c:val>
        </c:ser>
        <c:gapWidth val="100"/>
        <c:overlap val="100"/>
        <c:axId val="249350400"/>
        <c:axId val="2493607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1899</c:v>
                </c:pt>
                <c:pt idx="2">
                  <c:v>#N/A</c:v>
                </c:pt>
                <c:pt idx="3">
                  <c:v>#N/A</c:v>
                </c:pt>
                <c:pt idx="4">
                  <c:v>1732</c:v>
                </c:pt>
                <c:pt idx="5">
                  <c:v>#N/A</c:v>
                </c:pt>
                <c:pt idx="6">
                  <c:v>#N/A</c:v>
                </c:pt>
                <c:pt idx="7">
                  <c:v>1687</c:v>
                </c:pt>
                <c:pt idx="8">
                  <c:v>#N/A</c:v>
                </c:pt>
                <c:pt idx="9">
                  <c:v>#N/A</c:v>
                </c:pt>
                <c:pt idx="10">
                  <c:v>1629</c:v>
                </c:pt>
                <c:pt idx="11">
                  <c:v>#N/A</c:v>
                </c:pt>
                <c:pt idx="12">
                  <c:v>#N/A</c:v>
                </c:pt>
                <c:pt idx="13">
                  <c:v>1840</c:v>
                </c:pt>
                <c:pt idx="14">
                  <c:v>#N/A</c:v>
                </c:pt>
              </c:numCache>
            </c:numRef>
          </c:val>
        </c:ser>
        <c:marker val="1"/>
        <c:axId val="249350400"/>
        <c:axId val="249360768"/>
      </c:lineChart>
      <c:catAx>
        <c:axId val="2493504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360768"/>
        <c:crosses val="autoZero"/>
        <c:auto val="1"/>
        <c:lblAlgn val="ctr"/>
        <c:lblOffset val="100"/>
        <c:tickLblSkip val="1"/>
        <c:tickMarkSkip val="1"/>
      </c:catAx>
      <c:valAx>
        <c:axId val="2493607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504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新規地方債の発行を抑制することで、現在元利償還金額は年々減少傾向にある。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また、算入公債費率の高い過疎対策事業債を活用することで、分子の数値を低く保っている。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公営企業債・一部事務組合の公債費についても、借入のピークが過ぎたことにより、近年は一定の数値で推移している。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しかしながら、近年の大型事業に対する新規地方債の元金償還が迫っており、今後は元利償還金額が上昇することが見込まれるため、事業の平準化を図りながら分子の数値が上昇しないよう努めていく。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近年の大型事業着手により、今年度は地方債現在高が上昇した。また、充当可能基金も減少したため、将来負担比率の分子の数値が増加した。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今後も大型事業の予定があるため、基金の確保や地方債管理を着実に行い将来負担の軽減に努める。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8,781
8,742
109.94
5,586,398
5,019,556
479,740
3,277,286
4,184,481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人口の減少、景気低迷等による町税の減収は年々進んでいる。そのため、財政力指数は類似団体と比べ低い数値を維持しているが、徴収強化による徴収率も年々向上傾向にあり、一定の水準をキープしている。今後も財政力向上を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106741</xdr:rowOff>
    </xdr:to>
    <xdr:cxnSp macro="">
      <xdr:nvCxnSpPr>
        <xdr:cNvPr id="75" name="直線コネクタ 74"/>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行財政改革による経常経費削減の効果により、類似団体に比べ低い数値を保っている。また、近年大型事業が重なったことによる普通建設費の増加でさらに今年度の数値は減少している。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157607</xdr:rowOff>
    </xdr:from>
    <xdr:to>
      <xdr:col>7</xdr:col>
      <xdr:colOff>152400</xdr:colOff>
      <xdr:row>65</xdr:row>
      <xdr:rowOff>32004</xdr:rowOff>
    </xdr:to>
    <xdr:cxnSp macro="">
      <xdr:nvCxnSpPr>
        <xdr:cNvPr id="130" name="直線コネクタ 129"/>
        <xdr:cNvCxnSpPr/>
      </xdr:nvCxnSpPr>
      <xdr:spPr>
        <a:xfrm flipV="1">
          <a:off x="4114800" y="1113040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114173</xdr:rowOff>
    </xdr:from>
    <xdr:to>
      <xdr:col>6</xdr:col>
      <xdr:colOff>0</xdr:colOff>
      <xdr:row>65</xdr:row>
      <xdr:rowOff>32004</xdr:rowOff>
    </xdr:to>
    <xdr:cxnSp macro="">
      <xdr:nvCxnSpPr>
        <xdr:cNvPr id="133" name="直線コネクタ 132"/>
        <xdr:cNvCxnSpPr/>
      </xdr:nvCxnSpPr>
      <xdr:spPr>
        <a:xfrm>
          <a:off x="3225800" y="1108697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114173</xdr:rowOff>
    </xdr:from>
    <xdr:to>
      <xdr:col>4</xdr:col>
      <xdr:colOff>482600</xdr:colOff>
      <xdr:row>64</xdr:row>
      <xdr:rowOff>147955</xdr:rowOff>
    </xdr:to>
    <xdr:cxnSp macro="">
      <xdr:nvCxnSpPr>
        <xdr:cNvPr id="136" name="直線コネクタ 135"/>
        <xdr:cNvCxnSpPr/>
      </xdr:nvCxnSpPr>
      <xdr:spPr>
        <a:xfrm flipV="1">
          <a:off x="2336800" y="1108697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64</xdr:row>
      <xdr:rowOff>147955</xdr:rowOff>
    </xdr:to>
    <xdr:cxnSp macro="">
      <xdr:nvCxnSpPr>
        <xdr:cNvPr id="139" name="直線コネクタ 138"/>
        <xdr:cNvCxnSpPr/>
      </xdr:nvCxnSpPr>
      <xdr:spPr>
        <a:xfrm>
          <a:off x="1447800" y="110266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106807</xdr:rowOff>
    </xdr:from>
    <xdr:to>
      <xdr:col>7</xdr:col>
      <xdr:colOff>203200</xdr:colOff>
      <xdr:row>65</xdr:row>
      <xdr:rowOff>36957</xdr:rowOff>
    </xdr:to>
    <xdr:sp macro="" textlink="">
      <xdr:nvSpPr>
        <xdr:cNvPr id="149" name="円/楕円 148"/>
        <xdr:cNvSpPr/>
      </xdr:nvSpPr>
      <xdr:spPr>
        <a:xfrm>
          <a:off x="49022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123334</xdr:rowOff>
    </xdr:from>
    <xdr:ext cx="762000" cy="259045"/>
    <xdr:sp macro="" textlink="">
      <xdr:nvSpPr>
        <xdr:cNvPr id="150" name="財政構造の弾力性該当値テキスト"/>
        <xdr:cNvSpPr txBox="1"/>
      </xdr:nvSpPr>
      <xdr:spPr>
        <a:xfrm>
          <a:off x="50419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1" name="円/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92981</xdr:rowOff>
    </xdr:from>
    <xdr:ext cx="736600" cy="259045"/>
    <xdr:sp macro="" textlink="">
      <xdr:nvSpPr>
        <xdr:cNvPr id="152" name="テキスト ボックス 151"/>
        <xdr:cNvSpPr txBox="1"/>
      </xdr:nvSpPr>
      <xdr:spPr>
        <a:xfrm>
          <a:off x="3733800" y="1089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63373</xdr:rowOff>
    </xdr:from>
    <xdr:to>
      <xdr:col>4</xdr:col>
      <xdr:colOff>533400</xdr:colOff>
      <xdr:row>64</xdr:row>
      <xdr:rowOff>164973</xdr:rowOff>
    </xdr:to>
    <xdr:sp macro="" textlink="">
      <xdr:nvSpPr>
        <xdr:cNvPr id="153" name="円/楕円 152"/>
        <xdr:cNvSpPr/>
      </xdr:nvSpPr>
      <xdr:spPr>
        <a:xfrm>
          <a:off x="31750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3700</xdr:rowOff>
    </xdr:from>
    <xdr:ext cx="762000" cy="259045"/>
    <xdr:sp macro="" textlink="">
      <xdr:nvSpPr>
        <xdr:cNvPr id="154" name="テキスト ボックス 153"/>
        <xdr:cNvSpPr txBox="1"/>
      </xdr:nvSpPr>
      <xdr:spPr>
        <a:xfrm>
          <a:off x="2844800" y="108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5" name="円/楕円 154"/>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37482</xdr:rowOff>
    </xdr:from>
    <xdr:ext cx="762000" cy="259045"/>
    <xdr:sp macro="" textlink="">
      <xdr:nvSpPr>
        <xdr:cNvPr id="156" name="テキスト ボックス 155"/>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7" name="円/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58" name="テキスト ボックス 157"/>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[205,036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定員管理を行っているため、人件費は一定の水準で推移しており、類似団体に比べ低い数値を保っている。しかしながら、物件費については、臨時職員数の増や大型事業の着手における委託料の増額から、近年増加傾向に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128237</xdr:rowOff>
    </xdr:from>
    <xdr:to>
      <xdr:col>7</xdr:col>
      <xdr:colOff>152400</xdr:colOff>
      <xdr:row>82</xdr:row>
      <xdr:rowOff>164187</xdr:rowOff>
    </xdr:to>
    <xdr:cxnSp macro="">
      <xdr:nvCxnSpPr>
        <xdr:cNvPr id="193" name="直線コネクタ 192"/>
        <xdr:cNvCxnSpPr/>
      </xdr:nvCxnSpPr>
      <xdr:spPr>
        <a:xfrm>
          <a:off x="4114800" y="14187137"/>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10900</xdr:rowOff>
    </xdr:from>
    <xdr:to>
      <xdr:col>6</xdr:col>
      <xdr:colOff>0</xdr:colOff>
      <xdr:row>82</xdr:row>
      <xdr:rowOff>128237</xdr:rowOff>
    </xdr:to>
    <xdr:cxnSp macro="">
      <xdr:nvCxnSpPr>
        <xdr:cNvPr id="196" name="直線コネクタ 195"/>
        <xdr:cNvCxnSpPr/>
      </xdr:nvCxnSpPr>
      <xdr:spPr>
        <a:xfrm>
          <a:off x="3225800" y="14069800"/>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125983</xdr:rowOff>
    </xdr:from>
    <xdr:to>
      <xdr:col>4</xdr:col>
      <xdr:colOff>482600</xdr:colOff>
      <xdr:row>82</xdr:row>
      <xdr:rowOff>10900</xdr:rowOff>
    </xdr:to>
    <xdr:cxnSp macro="">
      <xdr:nvCxnSpPr>
        <xdr:cNvPr id="199" name="直線コネクタ 198"/>
        <xdr:cNvCxnSpPr/>
      </xdr:nvCxnSpPr>
      <xdr:spPr>
        <a:xfrm>
          <a:off x="2336800" y="14013433"/>
          <a:ext cx="889000" cy="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125983</xdr:rowOff>
    </xdr:from>
    <xdr:to>
      <xdr:col>3</xdr:col>
      <xdr:colOff>279400</xdr:colOff>
      <xdr:row>81</xdr:row>
      <xdr:rowOff>137726</xdr:rowOff>
    </xdr:to>
    <xdr:cxnSp macro="">
      <xdr:nvCxnSpPr>
        <xdr:cNvPr id="202" name="直線コネクタ 201"/>
        <xdr:cNvCxnSpPr/>
      </xdr:nvCxnSpPr>
      <xdr:spPr>
        <a:xfrm flipV="1">
          <a:off x="1447800" y="14013433"/>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113387</xdr:rowOff>
    </xdr:from>
    <xdr:to>
      <xdr:col>7</xdr:col>
      <xdr:colOff>203200</xdr:colOff>
      <xdr:row>83</xdr:row>
      <xdr:rowOff>43537</xdr:rowOff>
    </xdr:to>
    <xdr:sp macro="" textlink="">
      <xdr:nvSpPr>
        <xdr:cNvPr id="212" name="円/楕円 211"/>
        <xdr:cNvSpPr/>
      </xdr:nvSpPr>
      <xdr:spPr>
        <a:xfrm>
          <a:off x="49022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129914</xdr:rowOff>
    </xdr:from>
    <xdr:ext cx="762000" cy="259045"/>
    <xdr:sp macro="" textlink="">
      <xdr:nvSpPr>
        <xdr:cNvPr id="213" name="人件費・物件費等の状況該当値テキスト"/>
        <xdr:cNvSpPr txBox="1"/>
      </xdr:nvSpPr>
      <xdr:spPr>
        <a:xfrm>
          <a:off x="5041900" y="1401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205,036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77437</xdr:rowOff>
    </xdr:from>
    <xdr:to>
      <xdr:col>6</xdr:col>
      <xdr:colOff>50800</xdr:colOff>
      <xdr:row>83</xdr:row>
      <xdr:rowOff>7587</xdr:rowOff>
    </xdr:to>
    <xdr:sp macro="" textlink="">
      <xdr:nvSpPr>
        <xdr:cNvPr id="214" name="円/楕円 213"/>
        <xdr:cNvSpPr/>
      </xdr:nvSpPr>
      <xdr:spPr>
        <a:xfrm>
          <a:off x="4064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17764</xdr:rowOff>
    </xdr:from>
    <xdr:ext cx="736600" cy="259045"/>
    <xdr:sp macro="" textlink="">
      <xdr:nvSpPr>
        <xdr:cNvPr id="215" name="テキスト ボックス 214"/>
        <xdr:cNvSpPr txBox="1"/>
      </xdr:nvSpPr>
      <xdr:spPr>
        <a:xfrm>
          <a:off x="3733800" y="1390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131550</xdr:rowOff>
    </xdr:from>
    <xdr:to>
      <xdr:col>4</xdr:col>
      <xdr:colOff>533400</xdr:colOff>
      <xdr:row>82</xdr:row>
      <xdr:rowOff>61700</xdr:rowOff>
    </xdr:to>
    <xdr:sp macro="" textlink="">
      <xdr:nvSpPr>
        <xdr:cNvPr id="216" name="円/楕円 215"/>
        <xdr:cNvSpPr/>
      </xdr:nvSpPr>
      <xdr:spPr>
        <a:xfrm>
          <a:off x="3175000" y="14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71877</xdr:rowOff>
    </xdr:from>
    <xdr:ext cx="762000" cy="259045"/>
    <xdr:sp macro="" textlink="">
      <xdr:nvSpPr>
        <xdr:cNvPr id="217" name="テキスト ボックス 216"/>
        <xdr:cNvSpPr txBox="1"/>
      </xdr:nvSpPr>
      <xdr:spPr>
        <a:xfrm>
          <a:off x="2844800" y="137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75183</xdr:rowOff>
    </xdr:from>
    <xdr:to>
      <xdr:col>3</xdr:col>
      <xdr:colOff>330200</xdr:colOff>
      <xdr:row>82</xdr:row>
      <xdr:rowOff>5333</xdr:rowOff>
    </xdr:to>
    <xdr:sp macro="" textlink="">
      <xdr:nvSpPr>
        <xdr:cNvPr id="218" name="円/楕円 217"/>
        <xdr:cNvSpPr/>
      </xdr:nvSpPr>
      <xdr:spPr>
        <a:xfrm>
          <a:off x="2286000" y="139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15510</xdr:rowOff>
    </xdr:from>
    <xdr:ext cx="762000" cy="259045"/>
    <xdr:sp macro="" textlink="">
      <xdr:nvSpPr>
        <xdr:cNvPr id="219" name="テキスト ボックス 218"/>
        <xdr:cNvSpPr txBox="1"/>
      </xdr:nvSpPr>
      <xdr:spPr>
        <a:xfrm>
          <a:off x="1955800" y="1373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86926</xdr:rowOff>
    </xdr:from>
    <xdr:to>
      <xdr:col>2</xdr:col>
      <xdr:colOff>127000</xdr:colOff>
      <xdr:row>82</xdr:row>
      <xdr:rowOff>17076</xdr:rowOff>
    </xdr:to>
    <xdr:sp macro="" textlink="">
      <xdr:nvSpPr>
        <xdr:cNvPr id="220" name="円/楕円 219"/>
        <xdr:cNvSpPr/>
      </xdr:nvSpPr>
      <xdr:spPr>
        <a:xfrm>
          <a:off x="1397000" y="139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27253</xdr:rowOff>
    </xdr:from>
    <xdr:ext cx="762000" cy="259045"/>
    <xdr:sp macro="" textlink="">
      <xdr:nvSpPr>
        <xdr:cNvPr id="221" name="テキスト ボックス 220"/>
        <xdr:cNvSpPr txBox="1"/>
      </xdr:nvSpPr>
      <xdr:spPr>
        <a:xfrm>
          <a:off x="1066800" y="137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平均を下回って維持していたが、今年度大幅増により類似団体平均を上回ってしまった。主な要因としては、中途採用職員の昇格によるものであるため、一時的な理由となっているため、今後は近年数値まで低下すると思われる。今後も適正な数値を保て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86</xdr:row>
      <xdr:rowOff>5080</xdr:rowOff>
    </xdr:to>
    <xdr:cxnSp macro="">
      <xdr:nvCxnSpPr>
        <xdr:cNvPr id="255" name="直線コネクタ 254"/>
        <xdr:cNvCxnSpPr/>
      </xdr:nvCxnSpPr>
      <xdr:spPr>
        <a:xfrm>
          <a:off x="16179800" y="1456478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84</xdr:row>
      <xdr:rowOff>162984</xdr:rowOff>
    </xdr:to>
    <xdr:cxnSp macro="">
      <xdr:nvCxnSpPr>
        <xdr:cNvPr id="258" name="直線コネクタ 257"/>
        <xdr:cNvCxnSpPr/>
      </xdr:nvCxnSpPr>
      <xdr:spPr>
        <a:xfrm>
          <a:off x="15290800" y="14540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32173</xdr:rowOff>
    </xdr:to>
    <xdr:cxnSp macro="">
      <xdr:nvCxnSpPr>
        <xdr:cNvPr id="261" name="直線コネクタ 260"/>
        <xdr:cNvCxnSpPr/>
      </xdr:nvCxnSpPr>
      <xdr:spPr>
        <a:xfrm flipV="1">
          <a:off x="14401800" y="1454065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32173</xdr:rowOff>
    </xdr:to>
    <xdr:cxnSp macro="">
      <xdr:nvCxnSpPr>
        <xdr:cNvPr id="264" name="直線コネクタ 263"/>
        <xdr:cNvCxnSpPr/>
      </xdr:nvCxnSpPr>
      <xdr:spPr>
        <a:xfrm>
          <a:off x="13512800" y="1507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4" name="円/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5"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8" name="円/楕円 277"/>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79" name="テキスト ボックス 278"/>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0" name="円/楕円 279"/>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1" name="テキスト ボックス 280"/>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82" name="円/楕円 281"/>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44890</xdr:rowOff>
    </xdr:from>
    <xdr:ext cx="762000" cy="259045"/>
    <xdr:sp macro="" textlink="">
      <xdr:nvSpPr>
        <xdr:cNvPr id="283" name="テキスト ボックス 282"/>
        <xdr:cNvSpPr txBox="1"/>
      </xdr:nvSpPr>
      <xdr:spPr>
        <a:xfrm>
          <a:off x="13131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適正な人員管理を行っているため類似団体を下回っているが、新規事業や事業の拡大による人員不足が深刻な問題であり、そのため臨時職員数の増加、人口減少による相対比の増加等と課題もある。</a:t>
          </a:r>
          <a:endParaRPr kumimoji="1" lang="en-US" altLang="ja-JP" sz="1300">
            <a:latin typeface="ＭＳ Ｐゴシック"/>
          </a:endParaRPr>
        </a:p>
        <a:p>
          <a:r>
            <a:rPr kumimoji="1" lang="ja-JP" altLang="en-US" sz="1300">
              <a:latin typeface="ＭＳ Ｐゴシック"/>
            </a:rPr>
            <a:t>今後は適正な事業を見極めて執行する必要がある。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119380</xdr:rowOff>
    </xdr:to>
    <xdr:cxnSp macro="">
      <xdr:nvCxnSpPr>
        <xdr:cNvPr id="318" name="直線コネクタ 317"/>
        <xdr:cNvCxnSpPr/>
      </xdr:nvCxnSpPr>
      <xdr:spPr>
        <a:xfrm>
          <a:off x="16179800" y="1055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106511</xdr:rowOff>
    </xdr:to>
    <xdr:cxnSp macro="">
      <xdr:nvCxnSpPr>
        <xdr:cNvPr id="321" name="直線コネクタ 320"/>
        <xdr:cNvCxnSpPr/>
      </xdr:nvCxnSpPr>
      <xdr:spPr>
        <a:xfrm flipV="1">
          <a:off x="15290800" y="1055370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106511</xdr:rowOff>
    </xdr:from>
    <xdr:to>
      <xdr:col>22</xdr:col>
      <xdr:colOff>203200</xdr:colOff>
      <xdr:row>61</xdr:row>
      <xdr:rowOff>116163</xdr:rowOff>
    </xdr:to>
    <xdr:cxnSp macro="">
      <xdr:nvCxnSpPr>
        <xdr:cNvPr id="324" name="直線コネクタ 323"/>
        <xdr:cNvCxnSpPr/>
      </xdr:nvCxnSpPr>
      <xdr:spPr>
        <a:xfrm flipV="1">
          <a:off x="14401800" y="10564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78359</xdr:rowOff>
    </xdr:from>
    <xdr:to>
      <xdr:col>21</xdr:col>
      <xdr:colOff>0</xdr:colOff>
      <xdr:row>61</xdr:row>
      <xdr:rowOff>116163</xdr:rowOff>
    </xdr:to>
    <xdr:cxnSp macro="">
      <xdr:nvCxnSpPr>
        <xdr:cNvPr id="327" name="直線コネクタ 326"/>
        <xdr:cNvCxnSpPr/>
      </xdr:nvCxnSpPr>
      <xdr:spPr>
        <a:xfrm>
          <a:off x="13512800" y="10536809"/>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68580</xdr:rowOff>
    </xdr:from>
    <xdr:to>
      <xdr:col>24</xdr:col>
      <xdr:colOff>609600</xdr:colOff>
      <xdr:row>61</xdr:row>
      <xdr:rowOff>170180</xdr:rowOff>
    </xdr:to>
    <xdr:sp macro="" textlink="">
      <xdr:nvSpPr>
        <xdr:cNvPr id="337" name="円/楕円 336"/>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85107</xdr:rowOff>
    </xdr:from>
    <xdr:ext cx="762000" cy="259045"/>
    <xdr:sp macro="" textlink="">
      <xdr:nvSpPr>
        <xdr:cNvPr id="338"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9" name="円/楕円 338"/>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0" name="テキスト ボックス 339"/>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55711</xdr:rowOff>
    </xdr:from>
    <xdr:to>
      <xdr:col>22</xdr:col>
      <xdr:colOff>254000</xdr:colOff>
      <xdr:row>61</xdr:row>
      <xdr:rowOff>157311</xdr:rowOff>
    </xdr:to>
    <xdr:sp macro="" textlink="">
      <xdr:nvSpPr>
        <xdr:cNvPr id="341" name="円/楕円 340"/>
        <xdr:cNvSpPr/>
      </xdr:nvSpPr>
      <xdr:spPr>
        <a:xfrm>
          <a:off x="15240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167488</xdr:rowOff>
    </xdr:from>
    <xdr:ext cx="762000" cy="259045"/>
    <xdr:sp macro="" textlink="">
      <xdr:nvSpPr>
        <xdr:cNvPr id="342" name="テキスト ボックス 341"/>
        <xdr:cNvSpPr txBox="1"/>
      </xdr:nvSpPr>
      <xdr:spPr>
        <a:xfrm>
          <a:off x="14909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65363</xdr:rowOff>
    </xdr:from>
    <xdr:to>
      <xdr:col>21</xdr:col>
      <xdr:colOff>50800</xdr:colOff>
      <xdr:row>61</xdr:row>
      <xdr:rowOff>166963</xdr:rowOff>
    </xdr:to>
    <xdr:sp macro="" textlink="">
      <xdr:nvSpPr>
        <xdr:cNvPr id="343" name="円/楕円 342"/>
        <xdr:cNvSpPr/>
      </xdr:nvSpPr>
      <xdr:spPr>
        <a:xfrm>
          <a:off x="14351000" y="105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44" name="テキスト ボックス 343"/>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27559</xdr:rowOff>
    </xdr:from>
    <xdr:to>
      <xdr:col>19</xdr:col>
      <xdr:colOff>533400</xdr:colOff>
      <xdr:row>61</xdr:row>
      <xdr:rowOff>129159</xdr:rowOff>
    </xdr:to>
    <xdr:sp macro="" textlink="">
      <xdr:nvSpPr>
        <xdr:cNvPr id="345" name="円/楕円 344"/>
        <xdr:cNvSpPr/>
      </xdr:nvSpPr>
      <xdr:spPr>
        <a:xfrm>
          <a:off x="13462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139336</xdr:rowOff>
    </xdr:from>
    <xdr:ext cx="762000" cy="259045"/>
    <xdr:sp macro="" textlink="">
      <xdr:nvSpPr>
        <xdr:cNvPr id="346" name="テキスト ボックス 345"/>
        <xdr:cNvSpPr txBox="1"/>
      </xdr:nvSpPr>
      <xdr:spPr>
        <a:xfrm>
          <a:off x="13131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発行抑制計画により、年々減少傾向にあり、類似団体の平均も下回っている。しかしながら、近年大型事業着手による新規地方債発行額が増額傾向にあるため、今後は数値が上昇すると思われる。上昇値に注意しながら新規地方債の発行を抑制する等、適正な事業計画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129286</xdr:rowOff>
    </xdr:to>
    <xdr:cxnSp macro="">
      <xdr:nvCxnSpPr>
        <xdr:cNvPr id="378" name="直線コネクタ 377"/>
        <xdr:cNvCxnSpPr/>
      </xdr:nvCxnSpPr>
      <xdr:spPr>
        <a:xfrm flipV="1">
          <a:off x="16179800" y="70911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6096</xdr:rowOff>
    </xdr:to>
    <xdr:cxnSp macro="">
      <xdr:nvCxnSpPr>
        <xdr:cNvPr id="381" name="直線コネクタ 380"/>
        <xdr:cNvCxnSpPr/>
      </xdr:nvCxnSpPr>
      <xdr:spPr>
        <a:xfrm flipV="1">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35052</xdr:rowOff>
    </xdr:to>
    <xdr:cxnSp macro="">
      <xdr:nvCxnSpPr>
        <xdr:cNvPr id="384" name="直線コネクタ 383"/>
        <xdr:cNvCxnSpPr/>
      </xdr:nvCxnSpPr>
      <xdr:spPr>
        <a:xfrm flipV="1">
          <a:off x="14401800" y="720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73660</xdr:rowOff>
    </xdr:to>
    <xdr:cxnSp macro="">
      <xdr:nvCxnSpPr>
        <xdr:cNvPr id="387" name="直線コネクタ 386"/>
        <xdr:cNvCxnSpPr/>
      </xdr:nvCxnSpPr>
      <xdr:spPr>
        <a:xfrm flipV="1">
          <a:off x="13512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7" name="円/楕円 396"/>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398"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9" name="円/楕円 398"/>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400" name="テキスト ボックス 399"/>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1" name="円/楕円 400"/>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402" name="テキスト ボックス 401"/>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3" name="円/楕円 402"/>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404" name="テキスト ボックス 40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5" name="円/楕円 404"/>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6" name="テキスト ボックス 405"/>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新規地方債発行抑制計画により、年々減少傾向であった将来負担比率であったが、今年度は大型事業を複数着手したことにより、新規地方債が償還額を上回ったこともあり、大幅に増加してしまった。今後も大型事業が控えているため、ふるさと納税を活用した地方債発行の抑制等を行いながら数値の改善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94887</xdr:rowOff>
    </xdr:from>
    <xdr:to>
      <xdr:col>24</xdr:col>
      <xdr:colOff>558800</xdr:colOff>
      <xdr:row>17</xdr:row>
      <xdr:rowOff>148892</xdr:rowOff>
    </xdr:to>
    <xdr:cxnSp macro="">
      <xdr:nvCxnSpPr>
        <xdr:cNvPr id="442" name="直線コネクタ 441"/>
        <xdr:cNvCxnSpPr/>
      </xdr:nvCxnSpPr>
      <xdr:spPr>
        <a:xfrm>
          <a:off x="16179800" y="3009537"/>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94887</xdr:rowOff>
    </xdr:from>
    <xdr:to>
      <xdr:col>23</xdr:col>
      <xdr:colOff>406400</xdr:colOff>
      <xdr:row>17</xdr:row>
      <xdr:rowOff>100632</xdr:rowOff>
    </xdr:to>
    <xdr:cxnSp macro="">
      <xdr:nvCxnSpPr>
        <xdr:cNvPr id="445" name="直線コネクタ 444"/>
        <xdr:cNvCxnSpPr/>
      </xdr:nvCxnSpPr>
      <xdr:spPr>
        <a:xfrm flipV="1">
          <a:off x="15290800" y="30095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100632</xdr:rowOff>
    </xdr:from>
    <xdr:to>
      <xdr:col>22</xdr:col>
      <xdr:colOff>203200</xdr:colOff>
      <xdr:row>17</xdr:row>
      <xdr:rowOff>138551</xdr:rowOff>
    </xdr:to>
    <xdr:cxnSp macro="">
      <xdr:nvCxnSpPr>
        <xdr:cNvPr id="448" name="直線コネクタ 447"/>
        <xdr:cNvCxnSpPr/>
      </xdr:nvCxnSpPr>
      <xdr:spPr>
        <a:xfrm flipV="1">
          <a:off x="14401800" y="30152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138551</xdr:rowOff>
    </xdr:from>
    <xdr:to>
      <xdr:col>21</xdr:col>
      <xdr:colOff>0</xdr:colOff>
      <xdr:row>17</xdr:row>
      <xdr:rowOff>159234</xdr:rowOff>
    </xdr:to>
    <xdr:cxnSp macro="">
      <xdr:nvCxnSpPr>
        <xdr:cNvPr id="451" name="直線コネクタ 450"/>
        <xdr:cNvCxnSpPr/>
      </xdr:nvCxnSpPr>
      <xdr:spPr>
        <a:xfrm flipV="1">
          <a:off x="13512800" y="30532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98092</xdr:rowOff>
    </xdr:from>
    <xdr:to>
      <xdr:col>24</xdr:col>
      <xdr:colOff>609600</xdr:colOff>
      <xdr:row>18</xdr:row>
      <xdr:rowOff>28242</xdr:rowOff>
    </xdr:to>
    <xdr:sp macro="" textlink="">
      <xdr:nvSpPr>
        <xdr:cNvPr id="461" name="円/楕円 460"/>
        <xdr:cNvSpPr/>
      </xdr:nvSpPr>
      <xdr:spPr>
        <a:xfrm>
          <a:off x="169672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70169</xdr:rowOff>
    </xdr:from>
    <xdr:ext cx="762000" cy="259045"/>
    <xdr:sp macro="" textlink="">
      <xdr:nvSpPr>
        <xdr:cNvPr id="462" name="将来負担の状況該当値テキスト"/>
        <xdr:cNvSpPr txBox="1"/>
      </xdr:nvSpPr>
      <xdr:spPr>
        <a:xfrm>
          <a:off x="17106900" y="298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44087</xdr:rowOff>
    </xdr:from>
    <xdr:to>
      <xdr:col>23</xdr:col>
      <xdr:colOff>457200</xdr:colOff>
      <xdr:row>17</xdr:row>
      <xdr:rowOff>145687</xdr:rowOff>
    </xdr:to>
    <xdr:sp macro="" textlink="">
      <xdr:nvSpPr>
        <xdr:cNvPr id="463" name="円/楕円 462"/>
        <xdr:cNvSpPr/>
      </xdr:nvSpPr>
      <xdr:spPr>
        <a:xfrm>
          <a:off x="16129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130464</xdr:rowOff>
    </xdr:from>
    <xdr:ext cx="736600" cy="259045"/>
    <xdr:sp macro="" textlink="">
      <xdr:nvSpPr>
        <xdr:cNvPr id="464" name="テキスト ボックス 463"/>
        <xdr:cNvSpPr txBox="1"/>
      </xdr:nvSpPr>
      <xdr:spPr>
        <a:xfrm>
          <a:off x="15798800" y="304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49832</xdr:rowOff>
    </xdr:from>
    <xdr:to>
      <xdr:col>22</xdr:col>
      <xdr:colOff>254000</xdr:colOff>
      <xdr:row>17</xdr:row>
      <xdr:rowOff>151432</xdr:rowOff>
    </xdr:to>
    <xdr:sp macro="" textlink="">
      <xdr:nvSpPr>
        <xdr:cNvPr id="465" name="円/楕円 464"/>
        <xdr:cNvSpPr/>
      </xdr:nvSpPr>
      <xdr:spPr>
        <a:xfrm>
          <a:off x="15240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136209</xdr:rowOff>
    </xdr:from>
    <xdr:ext cx="762000" cy="259045"/>
    <xdr:sp macro="" textlink="">
      <xdr:nvSpPr>
        <xdr:cNvPr id="466" name="テキスト ボックス 465"/>
        <xdr:cNvSpPr txBox="1"/>
      </xdr:nvSpPr>
      <xdr:spPr>
        <a:xfrm>
          <a:off x="14909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87751</xdr:rowOff>
    </xdr:from>
    <xdr:to>
      <xdr:col>21</xdr:col>
      <xdr:colOff>50800</xdr:colOff>
      <xdr:row>18</xdr:row>
      <xdr:rowOff>17901</xdr:rowOff>
    </xdr:to>
    <xdr:sp macro="" textlink="">
      <xdr:nvSpPr>
        <xdr:cNvPr id="467" name="円/楕円 466"/>
        <xdr:cNvSpPr/>
      </xdr:nvSpPr>
      <xdr:spPr>
        <a:xfrm>
          <a:off x="14351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2678</xdr:rowOff>
    </xdr:from>
    <xdr:ext cx="762000" cy="259045"/>
    <xdr:sp macro="" textlink="">
      <xdr:nvSpPr>
        <xdr:cNvPr id="468" name="テキスト ボックス 467"/>
        <xdr:cNvSpPr txBox="1"/>
      </xdr:nvSpPr>
      <xdr:spPr>
        <a:xfrm>
          <a:off x="14020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108434</xdr:rowOff>
    </xdr:from>
    <xdr:to>
      <xdr:col>19</xdr:col>
      <xdr:colOff>533400</xdr:colOff>
      <xdr:row>18</xdr:row>
      <xdr:rowOff>38584</xdr:rowOff>
    </xdr:to>
    <xdr:sp macro="" textlink="">
      <xdr:nvSpPr>
        <xdr:cNvPr id="469" name="円/楕円 468"/>
        <xdr:cNvSpPr/>
      </xdr:nvSpPr>
      <xdr:spPr>
        <a:xfrm>
          <a:off x="13462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23361</xdr:rowOff>
    </xdr:from>
    <xdr:ext cx="762000" cy="259045"/>
    <xdr:sp macro="" textlink="">
      <xdr:nvSpPr>
        <xdr:cNvPr id="470" name="テキスト ボックス 469"/>
        <xdr:cNvSpPr txBox="1"/>
      </xdr:nvSpPr>
      <xdr:spPr>
        <a:xfrm>
          <a:off x="13131800" y="31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8,781
8,742
109.94
5,586,398
5,019,556
479,740
3,277,286
4,184,481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類似団体の平均を大幅に下回っている。今後も適正な人員管理に努める。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37</xdr:row>
      <xdr:rowOff>28702</xdr:rowOff>
    </xdr:to>
    <xdr:cxnSp macro="">
      <xdr:nvCxnSpPr>
        <xdr:cNvPr id="64" name="直線コネクタ 63"/>
        <xdr:cNvCxnSpPr/>
      </xdr:nvCxnSpPr>
      <xdr:spPr>
        <a:xfrm flipV="1">
          <a:off x="3987800" y="62854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28702</xdr:rowOff>
    </xdr:to>
    <xdr:cxnSp macro="">
      <xdr:nvCxnSpPr>
        <xdr:cNvPr id="67" name="直線コネクタ 66"/>
        <xdr:cNvCxnSpPr/>
      </xdr:nvCxnSpPr>
      <xdr:spPr>
        <a:xfrm>
          <a:off x="3098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36</xdr:row>
      <xdr:rowOff>159004</xdr:rowOff>
    </xdr:to>
    <xdr:cxnSp macro="">
      <xdr:nvCxnSpPr>
        <xdr:cNvPr id="70" name="直線コネクタ 69"/>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154432</xdr:rowOff>
    </xdr:to>
    <xdr:cxnSp macro="">
      <xdr:nvCxnSpPr>
        <xdr:cNvPr id="73" name="直線コネクタ 72"/>
        <xdr:cNvCxnSpPr/>
      </xdr:nvCxnSpPr>
      <xdr:spPr>
        <a:xfrm>
          <a:off x="1320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89679</xdr:rowOff>
    </xdr:from>
    <xdr:ext cx="736600" cy="259045"/>
    <xdr:sp macro="" textlink="">
      <xdr:nvSpPr>
        <xdr:cNvPr id="86" name="テキスト ボックス 85"/>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9" name="円/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近年の大型新規事業の着手により、委託料・臨時職員給与等の物件費の大幅な増加に伴い、今年度は数値が大幅に増加した。今後は事業の適正化に努め、大幅な増加がないよう努める。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18</xdr:row>
      <xdr:rowOff>12700</xdr:rowOff>
    </xdr:to>
    <xdr:cxnSp macro="">
      <xdr:nvCxnSpPr>
        <xdr:cNvPr id="125" name="直線コネクタ 124"/>
        <xdr:cNvCxnSpPr/>
      </xdr:nvCxnSpPr>
      <xdr:spPr>
        <a:xfrm>
          <a:off x="15671800" y="2832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88900</xdr:rowOff>
    </xdr:to>
    <xdr:cxnSp macro="">
      <xdr:nvCxnSpPr>
        <xdr:cNvPr id="128" name="直線コネクタ 127"/>
        <xdr:cNvCxnSpPr/>
      </xdr:nvCxnSpPr>
      <xdr:spPr>
        <a:xfrm>
          <a:off x="14782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73660</xdr:rowOff>
    </xdr:to>
    <xdr:cxnSp macro="">
      <xdr:nvCxnSpPr>
        <xdr:cNvPr id="131" name="直線コネクタ 130"/>
        <xdr:cNvCxnSpPr/>
      </xdr:nvCxnSpPr>
      <xdr:spPr>
        <a:xfrm>
          <a:off x="13893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12700</xdr:rowOff>
    </xdr:to>
    <xdr:cxnSp macro="">
      <xdr:nvCxnSpPr>
        <xdr:cNvPr id="134" name="直線コネクタ 133"/>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4" name="円/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49" name="テキスト ボックス 148"/>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新たな政策による扶助費の増加がなく、大型事業による歳出総額の増加により相対的に数値が減少している。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50800</xdr:rowOff>
    </xdr:to>
    <xdr:cxnSp macro="">
      <xdr:nvCxnSpPr>
        <xdr:cNvPr id="186" name="直線コネクタ 185"/>
        <xdr:cNvCxnSpPr/>
      </xdr:nvCxnSpPr>
      <xdr:spPr>
        <a:xfrm flipV="1">
          <a:off x="3987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9" name="直線コネクタ 188"/>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88900</xdr:rowOff>
    </xdr:to>
    <xdr:cxnSp macro="">
      <xdr:nvCxnSpPr>
        <xdr:cNvPr id="192" name="直線コネクタ 191"/>
        <xdr:cNvCxnSpPr/>
      </xdr:nvCxnSpPr>
      <xdr:spPr>
        <a:xfrm flipV="1">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88900</xdr:rowOff>
    </xdr:to>
    <xdr:cxnSp macro="">
      <xdr:nvCxnSpPr>
        <xdr:cNvPr id="195" name="直線コネクタ 194"/>
        <xdr:cNvCxnSpPr/>
      </xdr:nvCxnSpPr>
      <xdr:spPr>
        <a:xfrm>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1" name="円/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2" name="テキスト ボックス 211"/>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数値が減少しているが、近年数値が上昇している。要因は、学校関係の老朽化による維持補修費である。学校施設の更新予定はなく、今後も維持補修に多額の費用が必要と予想されるため、公共施設総合管理計画に基づいて、適切に老朽化対策を行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1270</xdr:rowOff>
    </xdr:to>
    <xdr:cxnSp macro="">
      <xdr:nvCxnSpPr>
        <xdr:cNvPr id="247" name="直線コネクタ 246"/>
        <xdr:cNvCxnSpPr/>
      </xdr:nvCxnSpPr>
      <xdr:spPr>
        <a:xfrm flipV="1">
          <a:off x="15671800" y="969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57</xdr:row>
      <xdr:rowOff>1270</xdr:rowOff>
    </xdr:to>
    <xdr:cxnSp macro="">
      <xdr:nvCxnSpPr>
        <xdr:cNvPr id="250" name="直線コネクタ 249"/>
        <xdr:cNvCxnSpPr/>
      </xdr:nvCxnSpPr>
      <xdr:spPr>
        <a:xfrm>
          <a:off x="14782800" y="9606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81280</xdr:rowOff>
    </xdr:to>
    <xdr:cxnSp macro="">
      <xdr:nvCxnSpPr>
        <xdr:cNvPr id="253" name="直線コネクタ 252"/>
        <xdr:cNvCxnSpPr/>
      </xdr:nvCxnSpPr>
      <xdr:spPr>
        <a:xfrm flipV="1">
          <a:off x="13893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81280</xdr:rowOff>
    </xdr:to>
    <xdr:cxnSp macro="">
      <xdr:nvCxnSpPr>
        <xdr:cNvPr id="256" name="直線コネクタ 255"/>
        <xdr:cNvCxnSpPr/>
      </xdr:nvCxnSpPr>
      <xdr:spPr>
        <a:xfrm>
          <a:off x="13004800" y="9560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6" name="円/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3" name="テキスト ボックス 272"/>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数値が高くなっているが、要因としては一部事務組合に対する負担金となっている。今年度については、地方創生事業に伴う補助金も増えているが、総歳出額の増加により相対として数値は減少し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115570</xdr:rowOff>
    </xdr:to>
    <xdr:cxnSp macro="">
      <xdr:nvCxnSpPr>
        <xdr:cNvPr id="305" name="直線コネクタ 304"/>
        <xdr:cNvCxnSpPr/>
      </xdr:nvCxnSpPr>
      <xdr:spPr>
        <a:xfrm flipV="1">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115570</xdr:rowOff>
    </xdr:to>
    <xdr:cxnSp macro="">
      <xdr:nvCxnSpPr>
        <xdr:cNvPr id="308" name="直線コネクタ 307"/>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106426</xdr:rowOff>
    </xdr:to>
    <xdr:cxnSp macro="">
      <xdr:nvCxnSpPr>
        <xdr:cNvPr id="311" name="直線コネクタ 310"/>
        <xdr:cNvCxnSpPr/>
      </xdr:nvCxnSpPr>
      <xdr:spPr>
        <a:xfrm>
          <a:off x="13893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92710</xdr:rowOff>
    </xdr:to>
    <xdr:cxnSp macro="">
      <xdr:nvCxnSpPr>
        <xdr:cNvPr id="314" name="直線コネクタ 313"/>
        <xdr:cNvCxnSpPr/>
      </xdr:nvCxnSpPr>
      <xdr:spPr>
        <a:xfrm>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6" name="円/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8" name="円/楕円 327"/>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9" name="テキスト ボックス 328"/>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0" name="円/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2" name="円/楕円 331"/>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3" name="テキスト ボックス 332"/>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発行を抑制していること、それによる償還額のピークが過ぎたため減少傾向であり、類似団体も大きく下回った。今後、新規事業による新規借入が増額する見込みもあるため、新規発行額には細心の注意を払う。</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31750</xdr:rowOff>
    </xdr:to>
    <xdr:cxnSp macro="">
      <xdr:nvCxnSpPr>
        <xdr:cNvPr id="365" name="直線コネクタ 364"/>
        <xdr:cNvCxnSpPr/>
      </xdr:nvCxnSpPr>
      <xdr:spPr>
        <a:xfrm flipV="1">
          <a:off x="3987800" y="1300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31750</xdr:rowOff>
    </xdr:to>
    <xdr:cxnSp macro="">
      <xdr:nvCxnSpPr>
        <xdr:cNvPr id="368" name="直線コネクタ 367"/>
        <xdr:cNvCxnSpPr/>
      </xdr:nvCxnSpPr>
      <xdr:spPr>
        <a:xfrm>
          <a:off x="3098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77470</xdr:rowOff>
    </xdr:to>
    <xdr:cxnSp macro="">
      <xdr:nvCxnSpPr>
        <xdr:cNvPr id="371" name="直線コネクタ 370"/>
        <xdr:cNvCxnSpPr/>
      </xdr:nvCxnSpPr>
      <xdr:spPr>
        <a:xfrm flipV="1">
          <a:off x="2209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76</xdr:row>
      <xdr:rowOff>88900</xdr:rowOff>
    </xdr:to>
    <xdr:cxnSp macro="">
      <xdr:nvCxnSpPr>
        <xdr:cNvPr id="374" name="直線コネクタ 373"/>
        <xdr:cNvCxnSpPr/>
      </xdr:nvCxnSpPr>
      <xdr:spPr>
        <a:xfrm flipV="1">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4" name="円/楕円 383"/>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5"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86" name="円/楕円 385"/>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87" name="テキスト ボックス 386"/>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8" name="円/楕円 387"/>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9" name="テキスト ボックス 388"/>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90" name="円/楕円 389"/>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91" name="テキスト ボックス 390"/>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2" name="円/楕円 391"/>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3" name="テキスト ボックス 392"/>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公債費は年々減少傾向となっているが、近年の投資的経費の増額による経常収支比率の減少により数値は下がっている。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91077</xdr:rowOff>
    </xdr:from>
    <xdr:to>
      <xdr:col>24</xdr:col>
      <xdr:colOff>31750</xdr:colOff>
      <xdr:row>78</xdr:row>
      <xdr:rowOff>104139</xdr:rowOff>
    </xdr:to>
    <xdr:cxnSp macro="">
      <xdr:nvCxnSpPr>
        <xdr:cNvPr id="428" name="直線コネクタ 427"/>
        <xdr:cNvCxnSpPr/>
      </xdr:nvCxnSpPr>
      <xdr:spPr>
        <a:xfrm flipV="1">
          <a:off x="15671800" y="134641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158024</xdr:rowOff>
    </xdr:from>
    <xdr:to>
      <xdr:col>22</xdr:col>
      <xdr:colOff>565150</xdr:colOff>
      <xdr:row>78</xdr:row>
      <xdr:rowOff>104139</xdr:rowOff>
    </xdr:to>
    <xdr:cxnSp macro="">
      <xdr:nvCxnSpPr>
        <xdr:cNvPr id="431" name="直線コネクタ 430"/>
        <xdr:cNvCxnSpPr/>
      </xdr:nvCxnSpPr>
      <xdr:spPr>
        <a:xfrm>
          <a:off x="14782800" y="13359674"/>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158024</xdr:rowOff>
    </xdr:from>
    <xdr:to>
      <xdr:col>21</xdr:col>
      <xdr:colOff>361950</xdr:colOff>
      <xdr:row>77</xdr:row>
      <xdr:rowOff>161289</xdr:rowOff>
    </xdr:to>
    <xdr:cxnSp macro="">
      <xdr:nvCxnSpPr>
        <xdr:cNvPr id="434" name="直線コネクタ 433"/>
        <xdr:cNvCxnSpPr/>
      </xdr:nvCxnSpPr>
      <xdr:spPr>
        <a:xfrm flipV="1">
          <a:off x="13893800" y="13359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161289</xdr:rowOff>
    </xdr:to>
    <xdr:cxnSp macro="">
      <xdr:nvCxnSpPr>
        <xdr:cNvPr id="437" name="直線コネクタ 436"/>
        <xdr:cNvCxnSpPr/>
      </xdr:nvCxnSpPr>
      <xdr:spPr>
        <a:xfrm>
          <a:off x="13004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40277</xdr:rowOff>
    </xdr:from>
    <xdr:to>
      <xdr:col>24</xdr:col>
      <xdr:colOff>82550</xdr:colOff>
      <xdr:row>78</xdr:row>
      <xdr:rowOff>141877</xdr:rowOff>
    </xdr:to>
    <xdr:sp macro="" textlink="">
      <xdr:nvSpPr>
        <xdr:cNvPr id="447" name="円/楕円 446"/>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56804</xdr:rowOff>
    </xdr:from>
    <xdr:ext cx="762000" cy="259045"/>
    <xdr:sp macro="" textlink="">
      <xdr:nvSpPr>
        <xdr:cNvPr id="448" name="公債費以外該当値テキスト"/>
        <xdr:cNvSpPr txBox="1"/>
      </xdr:nvSpPr>
      <xdr:spPr>
        <a:xfrm>
          <a:off x="16598900" y="1325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9" name="円/楕円 448"/>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0" name="テキスト ボックス 449"/>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107224</xdr:rowOff>
    </xdr:from>
    <xdr:to>
      <xdr:col>21</xdr:col>
      <xdr:colOff>412750</xdr:colOff>
      <xdr:row>78</xdr:row>
      <xdr:rowOff>37374</xdr:rowOff>
    </xdr:to>
    <xdr:sp macro="" textlink="">
      <xdr:nvSpPr>
        <xdr:cNvPr id="451" name="円/楕円 450"/>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47551</xdr:rowOff>
    </xdr:from>
    <xdr:ext cx="762000" cy="259045"/>
    <xdr:sp macro="" textlink="">
      <xdr:nvSpPr>
        <xdr:cNvPr id="452" name="テキスト ボックス 451"/>
        <xdr:cNvSpPr txBox="1"/>
      </xdr:nvSpPr>
      <xdr:spPr>
        <a:xfrm>
          <a:off x="14401800" y="1307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3" name="円/楕円 452"/>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50816</xdr:rowOff>
    </xdr:from>
    <xdr:ext cx="762000" cy="259045"/>
    <xdr:sp macro="" textlink="">
      <xdr:nvSpPr>
        <xdr:cNvPr id="454" name="テキスト ボックス 453"/>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5" name="円/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6" name="テキスト ボックス 45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静岡県南伊豆町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73348</xdr:rowOff>
    </xdr:from>
    <xdr:to>
      <xdr:col>4</xdr:col>
      <xdr:colOff>1117600</xdr:colOff>
      <xdr:row>17</xdr:row>
      <xdr:rowOff>118252</xdr:rowOff>
    </xdr:to>
    <xdr:cxnSp macro="">
      <xdr:nvCxnSpPr>
        <xdr:cNvPr id="50" name="直線コネクタ 49"/>
        <xdr:cNvCxnSpPr/>
      </xdr:nvCxnSpPr>
      <xdr:spPr bwMode="auto">
        <a:xfrm>
          <a:off x="5003800" y="3035623"/>
          <a:ext cx="6477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73348</xdr:rowOff>
    </xdr:from>
    <xdr:to>
      <xdr:col>4</xdr:col>
      <xdr:colOff>469900</xdr:colOff>
      <xdr:row>17</xdr:row>
      <xdr:rowOff>103919</xdr:rowOff>
    </xdr:to>
    <xdr:cxnSp macro="">
      <xdr:nvCxnSpPr>
        <xdr:cNvPr id="53" name="直線コネクタ 52"/>
        <xdr:cNvCxnSpPr/>
      </xdr:nvCxnSpPr>
      <xdr:spPr bwMode="auto">
        <a:xfrm flipV="1">
          <a:off x="4305300" y="3035623"/>
          <a:ext cx="698500" cy="3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103919</xdr:rowOff>
    </xdr:from>
    <xdr:to>
      <xdr:col>3</xdr:col>
      <xdr:colOff>904875</xdr:colOff>
      <xdr:row>17</xdr:row>
      <xdr:rowOff>133058</xdr:rowOff>
    </xdr:to>
    <xdr:cxnSp macro="">
      <xdr:nvCxnSpPr>
        <xdr:cNvPr id="56" name="直線コネクタ 55"/>
        <xdr:cNvCxnSpPr/>
      </xdr:nvCxnSpPr>
      <xdr:spPr bwMode="auto">
        <a:xfrm flipV="1">
          <a:off x="3606800" y="3066194"/>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132189</xdr:rowOff>
    </xdr:from>
    <xdr:to>
      <xdr:col>3</xdr:col>
      <xdr:colOff>206375</xdr:colOff>
      <xdr:row>17</xdr:row>
      <xdr:rowOff>133058</xdr:rowOff>
    </xdr:to>
    <xdr:cxnSp macro="">
      <xdr:nvCxnSpPr>
        <xdr:cNvPr id="59" name="直線コネクタ 58"/>
        <xdr:cNvCxnSpPr/>
      </xdr:nvCxnSpPr>
      <xdr:spPr bwMode="auto">
        <a:xfrm>
          <a:off x="2908300" y="3094464"/>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67452</xdr:rowOff>
    </xdr:from>
    <xdr:to>
      <xdr:col>5</xdr:col>
      <xdr:colOff>34925</xdr:colOff>
      <xdr:row>17</xdr:row>
      <xdr:rowOff>169052</xdr:rowOff>
    </xdr:to>
    <xdr:sp macro="" textlink="">
      <xdr:nvSpPr>
        <xdr:cNvPr id="69" name="円/楕円 68"/>
        <xdr:cNvSpPr/>
      </xdr:nvSpPr>
      <xdr:spPr bwMode="auto">
        <a:xfrm>
          <a:off x="5600700" y="302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39529</xdr:rowOff>
    </xdr:from>
    <xdr:ext cx="762000" cy="259045"/>
    <xdr:sp macro="" textlink="">
      <xdr:nvSpPr>
        <xdr:cNvPr id="70" name="人口1人当たり決算額の推移該当値テキスト130"/>
        <xdr:cNvSpPr txBox="1"/>
      </xdr:nvSpPr>
      <xdr:spPr>
        <a:xfrm>
          <a:off x="5740400" y="300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22548</xdr:rowOff>
    </xdr:from>
    <xdr:to>
      <xdr:col>4</xdr:col>
      <xdr:colOff>520700</xdr:colOff>
      <xdr:row>17</xdr:row>
      <xdr:rowOff>124148</xdr:rowOff>
    </xdr:to>
    <xdr:sp macro="" textlink="">
      <xdr:nvSpPr>
        <xdr:cNvPr id="71" name="円/楕円 70"/>
        <xdr:cNvSpPr/>
      </xdr:nvSpPr>
      <xdr:spPr bwMode="auto">
        <a:xfrm>
          <a:off x="49530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108925</xdr:rowOff>
    </xdr:from>
    <xdr:ext cx="736600" cy="259045"/>
    <xdr:sp macro="" textlink="">
      <xdr:nvSpPr>
        <xdr:cNvPr id="72" name="テキスト ボックス 71"/>
        <xdr:cNvSpPr txBox="1"/>
      </xdr:nvSpPr>
      <xdr:spPr>
        <a:xfrm>
          <a:off x="4622800" y="30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53119</xdr:rowOff>
    </xdr:from>
    <xdr:to>
      <xdr:col>3</xdr:col>
      <xdr:colOff>955675</xdr:colOff>
      <xdr:row>17</xdr:row>
      <xdr:rowOff>154719</xdr:rowOff>
    </xdr:to>
    <xdr:sp macro="" textlink="">
      <xdr:nvSpPr>
        <xdr:cNvPr id="73" name="円/楕円 72"/>
        <xdr:cNvSpPr/>
      </xdr:nvSpPr>
      <xdr:spPr bwMode="auto">
        <a:xfrm>
          <a:off x="4254500" y="301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139496</xdr:rowOff>
    </xdr:from>
    <xdr:ext cx="762000" cy="259045"/>
    <xdr:sp macro="" textlink="">
      <xdr:nvSpPr>
        <xdr:cNvPr id="74" name="テキスト ボックス 73"/>
        <xdr:cNvSpPr txBox="1"/>
      </xdr:nvSpPr>
      <xdr:spPr>
        <a:xfrm>
          <a:off x="3924300" y="310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82258</xdr:rowOff>
    </xdr:from>
    <xdr:to>
      <xdr:col>3</xdr:col>
      <xdr:colOff>257175</xdr:colOff>
      <xdr:row>18</xdr:row>
      <xdr:rowOff>12408</xdr:rowOff>
    </xdr:to>
    <xdr:sp macro="" textlink="">
      <xdr:nvSpPr>
        <xdr:cNvPr id="75" name="円/楕円 74"/>
        <xdr:cNvSpPr/>
      </xdr:nvSpPr>
      <xdr:spPr bwMode="auto">
        <a:xfrm>
          <a:off x="3556000" y="304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168635</xdr:rowOff>
    </xdr:from>
    <xdr:ext cx="762000" cy="259045"/>
    <xdr:sp macro="" textlink="">
      <xdr:nvSpPr>
        <xdr:cNvPr id="76" name="テキスト ボックス 75"/>
        <xdr:cNvSpPr txBox="1"/>
      </xdr:nvSpPr>
      <xdr:spPr>
        <a:xfrm>
          <a:off x="3225800" y="31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81389</xdr:rowOff>
    </xdr:from>
    <xdr:to>
      <xdr:col>2</xdr:col>
      <xdr:colOff>692150</xdr:colOff>
      <xdr:row>18</xdr:row>
      <xdr:rowOff>11539</xdr:rowOff>
    </xdr:to>
    <xdr:sp macro="" textlink="">
      <xdr:nvSpPr>
        <xdr:cNvPr id="77" name="円/楕円 76"/>
        <xdr:cNvSpPr/>
      </xdr:nvSpPr>
      <xdr:spPr bwMode="auto">
        <a:xfrm>
          <a:off x="2857500" y="304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167766</xdr:rowOff>
    </xdr:from>
    <xdr:ext cx="762000" cy="259045"/>
    <xdr:sp macro="" textlink="">
      <xdr:nvSpPr>
        <xdr:cNvPr id="78" name="テキスト ボックス 77"/>
        <xdr:cNvSpPr txBox="1"/>
      </xdr:nvSpPr>
      <xdr:spPr>
        <a:xfrm>
          <a:off x="2527300" y="313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283683</xdr:rowOff>
    </xdr:from>
    <xdr:to>
      <xdr:col>4</xdr:col>
      <xdr:colOff>1117600</xdr:colOff>
      <xdr:row>35</xdr:row>
      <xdr:rowOff>311366</xdr:rowOff>
    </xdr:to>
    <xdr:cxnSp macro="">
      <xdr:nvCxnSpPr>
        <xdr:cNvPr id="110" name="直線コネクタ 109"/>
        <xdr:cNvCxnSpPr/>
      </xdr:nvCxnSpPr>
      <xdr:spPr bwMode="auto">
        <a:xfrm>
          <a:off x="5003800" y="6894033"/>
          <a:ext cx="647700" cy="2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196380</xdr:rowOff>
    </xdr:from>
    <xdr:to>
      <xdr:col>4</xdr:col>
      <xdr:colOff>469900</xdr:colOff>
      <xdr:row>35</xdr:row>
      <xdr:rowOff>283683</xdr:rowOff>
    </xdr:to>
    <xdr:cxnSp macro="">
      <xdr:nvCxnSpPr>
        <xdr:cNvPr id="113" name="直線コネクタ 112"/>
        <xdr:cNvCxnSpPr/>
      </xdr:nvCxnSpPr>
      <xdr:spPr bwMode="auto">
        <a:xfrm>
          <a:off x="4305300" y="6806730"/>
          <a:ext cx="6985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196380</xdr:rowOff>
    </xdr:from>
    <xdr:to>
      <xdr:col>3</xdr:col>
      <xdr:colOff>904875</xdr:colOff>
      <xdr:row>35</xdr:row>
      <xdr:rowOff>208199</xdr:rowOff>
    </xdr:to>
    <xdr:cxnSp macro="">
      <xdr:nvCxnSpPr>
        <xdr:cNvPr id="116" name="直線コネクタ 115"/>
        <xdr:cNvCxnSpPr/>
      </xdr:nvCxnSpPr>
      <xdr:spPr bwMode="auto">
        <a:xfrm flipV="1">
          <a:off x="3606800" y="6806730"/>
          <a:ext cx="6985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155987</xdr:rowOff>
    </xdr:from>
    <xdr:to>
      <xdr:col>3</xdr:col>
      <xdr:colOff>206375</xdr:colOff>
      <xdr:row>35</xdr:row>
      <xdr:rowOff>208199</xdr:rowOff>
    </xdr:to>
    <xdr:cxnSp macro="">
      <xdr:nvCxnSpPr>
        <xdr:cNvPr id="119" name="直線コネクタ 118"/>
        <xdr:cNvCxnSpPr/>
      </xdr:nvCxnSpPr>
      <xdr:spPr bwMode="auto">
        <a:xfrm>
          <a:off x="2908300" y="6766337"/>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260566</xdr:rowOff>
    </xdr:from>
    <xdr:to>
      <xdr:col>5</xdr:col>
      <xdr:colOff>34925</xdr:colOff>
      <xdr:row>36</xdr:row>
      <xdr:rowOff>19266</xdr:rowOff>
    </xdr:to>
    <xdr:sp macro="" textlink="">
      <xdr:nvSpPr>
        <xdr:cNvPr id="129" name="円/楕円 128"/>
        <xdr:cNvSpPr/>
      </xdr:nvSpPr>
      <xdr:spPr bwMode="auto">
        <a:xfrm>
          <a:off x="5600700" y="687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232643</xdr:rowOff>
    </xdr:from>
    <xdr:ext cx="762000" cy="259045"/>
    <xdr:sp macro="" textlink="">
      <xdr:nvSpPr>
        <xdr:cNvPr id="130" name="人口1人当たり決算額の推移該当値テキスト445"/>
        <xdr:cNvSpPr txBox="1"/>
      </xdr:nvSpPr>
      <xdr:spPr>
        <a:xfrm>
          <a:off x="5740400" y="684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232883</xdr:rowOff>
    </xdr:from>
    <xdr:to>
      <xdr:col>4</xdr:col>
      <xdr:colOff>520700</xdr:colOff>
      <xdr:row>35</xdr:row>
      <xdr:rowOff>334483</xdr:rowOff>
    </xdr:to>
    <xdr:sp macro="" textlink="">
      <xdr:nvSpPr>
        <xdr:cNvPr id="131" name="円/楕円 130"/>
        <xdr:cNvSpPr/>
      </xdr:nvSpPr>
      <xdr:spPr bwMode="auto">
        <a:xfrm>
          <a:off x="4953000" y="684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319260</xdr:rowOff>
    </xdr:from>
    <xdr:ext cx="736600" cy="259045"/>
    <xdr:sp macro="" textlink="">
      <xdr:nvSpPr>
        <xdr:cNvPr id="132" name="テキスト ボックス 131"/>
        <xdr:cNvSpPr txBox="1"/>
      </xdr:nvSpPr>
      <xdr:spPr>
        <a:xfrm>
          <a:off x="4622800" y="692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145580</xdr:rowOff>
    </xdr:from>
    <xdr:to>
      <xdr:col>3</xdr:col>
      <xdr:colOff>955675</xdr:colOff>
      <xdr:row>35</xdr:row>
      <xdr:rowOff>247180</xdr:rowOff>
    </xdr:to>
    <xdr:sp macro="" textlink="">
      <xdr:nvSpPr>
        <xdr:cNvPr id="133" name="円/楕円 132"/>
        <xdr:cNvSpPr/>
      </xdr:nvSpPr>
      <xdr:spPr bwMode="auto">
        <a:xfrm>
          <a:off x="4254500" y="675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231957</xdr:rowOff>
    </xdr:from>
    <xdr:ext cx="762000" cy="259045"/>
    <xdr:sp macro="" textlink="">
      <xdr:nvSpPr>
        <xdr:cNvPr id="134" name="テキスト ボックス 133"/>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157399</xdr:rowOff>
    </xdr:from>
    <xdr:to>
      <xdr:col>3</xdr:col>
      <xdr:colOff>257175</xdr:colOff>
      <xdr:row>35</xdr:row>
      <xdr:rowOff>258999</xdr:rowOff>
    </xdr:to>
    <xdr:sp macro="" textlink="">
      <xdr:nvSpPr>
        <xdr:cNvPr id="135" name="円/楕円 134"/>
        <xdr:cNvSpPr/>
      </xdr:nvSpPr>
      <xdr:spPr bwMode="auto">
        <a:xfrm>
          <a:off x="3556000" y="676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243776</xdr:rowOff>
    </xdr:from>
    <xdr:ext cx="762000" cy="259045"/>
    <xdr:sp macro="" textlink="">
      <xdr:nvSpPr>
        <xdr:cNvPr id="136" name="テキスト ボックス 135"/>
        <xdr:cNvSpPr txBox="1"/>
      </xdr:nvSpPr>
      <xdr:spPr>
        <a:xfrm>
          <a:off x="3225800" y="68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105187</xdr:rowOff>
    </xdr:from>
    <xdr:to>
      <xdr:col>2</xdr:col>
      <xdr:colOff>692150</xdr:colOff>
      <xdr:row>35</xdr:row>
      <xdr:rowOff>206787</xdr:rowOff>
    </xdr:to>
    <xdr:sp macro="" textlink="">
      <xdr:nvSpPr>
        <xdr:cNvPr id="137" name="円/楕円 136"/>
        <xdr:cNvSpPr/>
      </xdr:nvSpPr>
      <xdr:spPr bwMode="auto">
        <a:xfrm>
          <a:off x="28575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191564</xdr:rowOff>
    </xdr:from>
    <xdr:ext cx="762000" cy="259045"/>
    <xdr:sp macro="" textlink="">
      <xdr:nvSpPr>
        <xdr:cNvPr id="138" name="テキスト ボックス 137"/>
        <xdr:cNvSpPr txBox="1"/>
      </xdr:nvSpPr>
      <xdr:spPr>
        <a:xfrm>
          <a:off x="2527300" y="680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8,781
8,742
109.94
5,586,398
5,019,556
479,740
3,277,286
4,184,481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79709</xdr:rowOff>
    </xdr:from>
    <xdr:to>
      <xdr:col>6</xdr:col>
      <xdr:colOff>511175</xdr:colOff>
      <xdr:row>37</xdr:row>
      <xdr:rowOff>98650</xdr:rowOff>
    </xdr:to>
    <xdr:cxnSp macro="">
      <xdr:nvCxnSpPr>
        <xdr:cNvPr id="63" name="直線コネクタ 62"/>
        <xdr:cNvCxnSpPr/>
      </xdr:nvCxnSpPr>
      <xdr:spPr>
        <a:xfrm>
          <a:off x="3797300" y="6423359"/>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79709</xdr:rowOff>
    </xdr:from>
    <xdr:to>
      <xdr:col>5</xdr:col>
      <xdr:colOff>358775</xdr:colOff>
      <xdr:row>37</xdr:row>
      <xdr:rowOff>113999</xdr:rowOff>
    </xdr:to>
    <xdr:cxnSp macro="">
      <xdr:nvCxnSpPr>
        <xdr:cNvPr id="66" name="直線コネクタ 65"/>
        <xdr:cNvCxnSpPr/>
      </xdr:nvCxnSpPr>
      <xdr:spPr>
        <a:xfrm flipV="1">
          <a:off x="2908300" y="642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113999</xdr:rowOff>
    </xdr:from>
    <xdr:to>
      <xdr:col>4</xdr:col>
      <xdr:colOff>155575</xdr:colOff>
      <xdr:row>37</xdr:row>
      <xdr:rowOff>122838</xdr:rowOff>
    </xdr:to>
    <xdr:cxnSp macro="">
      <xdr:nvCxnSpPr>
        <xdr:cNvPr id="69" name="直線コネクタ 68"/>
        <xdr:cNvCxnSpPr/>
      </xdr:nvCxnSpPr>
      <xdr:spPr>
        <a:xfrm flipV="1">
          <a:off x="2019300" y="645764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122838</xdr:rowOff>
    </xdr:from>
    <xdr:to>
      <xdr:col>2</xdr:col>
      <xdr:colOff>638175</xdr:colOff>
      <xdr:row>37</xdr:row>
      <xdr:rowOff>144283</xdr:rowOff>
    </xdr:to>
    <xdr:cxnSp macro="">
      <xdr:nvCxnSpPr>
        <xdr:cNvPr id="72" name="直線コネクタ 71"/>
        <xdr:cNvCxnSpPr/>
      </xdr:nvCxnSpPr>
      <xdr:spPr>
        <a:xfrm flipV="1">
          <a:off x="1130300" y="6466488"/>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47850</xdr:rowOff>
    </xdr:from>
    <xdr:to>
      <xdr:col>6</xdr:col>
      <xdr:colOff>561975</xdr:colOff>
      <xdr:row>37</xdr:row>
      <xdr:rowOff>149450</xdr:rowOff>
    </xdr:to>
    <xdr:sp macro="" textlink="">
      <xdr:nvSpPr>
        <xdr:cNvPr id="82" name="円/楕円 81"/>
        <xdr:cNvSpPr/>
      </xdr:nvSpPr>
      <xdr:spPr>
        <a:xfrm>
          <a:off x="45847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26277</xdr:rowOff>
    </xdr:from>
    <xdr:ext cx="534377" cy="259045"/>
    <xdr:sp macro="" textlink="">
      <xdr:nvSpPr>
        <xdr:cNvPr id="83" name="人件費該当値テキスト"/>
        <xdr:cNvSpPr txBox="1"/>
      </xdr:nvSpPr>
      <xdr:spPr>
        <a:xfrm>
          <a:off x="4686300" y="63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28909</xdr:rowOff>
    </xdr:from>
    <xdr:to>
      <xdr:col>5</xdr:col>
      <xdr:colOff>409575</xdr:colOff>
      <xdr:row>37</xdr:row>
      <xdr:rowOff>130509</xdr:rowOff>
    </xdr:to>
    <xdr:sp macro="" textlink="">
      <xdr:nvSpPr>
        <xdr:cNvPr id="84" name="円/楕円 83"/>
        <xdr:cNvSpPr/>
      </xdr:nvSpPr>
      <xdr:spPr>
        <a:xfrm>
          <a:off x="3746500" y="63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121636</xdr:rowOff>
    </xdr:from>
    <xdr:ext cx="534377" cy="259045"/>
    <xdr:sp macro="" textlink="">
      <xdr:nvSpPr>
        <xdr:cNvPr id="85" name="テキスト ボックス 84"/>
        <xdr:cNvSpPr txBox="1"/>
      </xdr:nvSpPr>
      <xdr:spPr>
        <a:xfrm>
          <a:off x="3530111" y="6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63199</xdr:rowOff>
    </xdr:from>
    <xdr:to>
      <xdr:col>4</xdr:col>
      <xdr:colOff>206375</xdr:colOff>
      <xdr:row>37</xdr:row>
      <xdr:rowOff>164799</xdr:rowOff>
    </xdr:to>
    <xdr:sp macro="" textlink="">
      <xdr:nvSpPr>
        <xdr:cNvPr id="86" name="円/楕円 85"/>
        <xdr:cNvSpPr/>
      </xdr:nvSpPr>
      <xdr:spPr>
        <a:xfrm>
          <a:off x="2857500" y="6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155925</xdr:rowOff>
    </xdr:from>
    <xdr:ext cx="534377" cy="259045"/>
    <xdr:sp macro="" textlink="">
      <xdr:nvSpPr>
        <xdr:cNvPr id="87" name="テキスト ボックス 86"/>
        <xdr:cNvSpPr txBox="1"/>
      </xdr:nvSpPr>
      <xdr:spPr>
        <a:xfrm>
          <a:off x="2641111" y="6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72038</xdr:rowOff>
    </xdr:from>
    <xdr:to>
      <xdr:col>3</xdr:col>
      <xdr:colOff>3175</xdr:colOff>
      <xdr:row>38</xdr:row>
      <xdr:rowOff>2187</xdr:rowOff>
    </xdr:to>
    <xdr:sp macro="" textlink="">
      <xdr:nvSpPr>
        <xdr:cNvPr id="88" name="円/楕円 87"/>
        <xdr:cNvSpPr/>
      </xdr:nvSpPr>
      <xdr:spPr>
        <a:xfrm>
          <a:off x="1968500" y="6415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164765</xdr:rowOff>
    </xdr:from>
    <xdr:ext cx="534377" cy="259045"/>
    <xdr:sp macro="" textlink="">
      <xdr:nvSpPr>
        <xdr:cNvPr id="89" name="テキスト ボックス 88"/>
        <xdr:cNvSpPr txBox="1"/>
      </xdr:nvSpPr>
      <xdr:spPr>
        <a:xfrm>
          <a:off x="1752111" y="65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93483</xdr:rowOff>
    </xdr:from>
    <xdr:to>
      <xdr:col>1</xdr:col>
      <xdr:colOff>485775</xdr:colOff>
      <xdr:row>38</xdr:row>
      <xdr:rowOff>23633</xdr:rowOff>
    </xdr:to>
    <xdr:sp macro="" textlink="">
      <xdr:nvSpPr>
        <xdr:cNvPr id="90" name="円/楕円 89"/>
        <xdr:cNvSpPr/>
      </xdr:nvSpPr>
      <xdr:spPr>
        <a:xfrm>
          <a:off x="1079500" y="64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14760</xdr:rowOff>
    </xdr:from>
    <xdr:ext cx="534377" cy="259045"/>
    <xdr:sp macro="" textlink="">
      <xdr:nvSpPr>
        <xdr:cNvPr id="91" name="テキスト ボックス 90"/>
        <xdr:cNvSpPr txBox="1"/>
      </xdr:nvSpPr>
      <xdr:spPr>
        <a:xfrm>
          <a:off x="863111" y="65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138255</xdr:rowOff>
    </xdr:from>
    <xdr:to>
      <xdr:col>6</xdr:col>
      <xdr:colOff>511175</xdr:colOff>
      <xdr:row>55</xdr:row>
      <xdr:rowOff>170936</xdr:rowOff>
    </xdr:to>
    <xdr:cxnSp macro="">
      <xdr:nvCxnSpPr>
        <xdr:cNvPr id="118" name="直線コネクタ 117"/>
        <xdr:cNvCxnSpPr/>
      </xdr:nvCxnSpPr>
      <xdr:spPr>
        <a:xfrm flipV="1">
          <a:off x="3797300" y="9568005"/>
          <a:ext cx="8382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170936</xdr:rowOff>
    </xdr:from>
    <xdr:to>
      <xdr:col>5</xdr:col>
      <xdr:colOff>358775</xdr:colOff>
      <xdr:row>56</xdr:row>
      <xdr:rowOff>117302</xdr:rowOff>
    </xdr:to>
    <xdr:cxnSp macro="">
      <xdr:nvCxnSpPr>
        <xdr:cNvPr id="121" name="直線コネクタ 120"/>
        <xdr:cNvCxnSpPr/>
      </xdr:nvCxnSpPr>
      <xdr:spPr>
        <a:xfrm flipV="1">
          <a:off x="2908300" y="9600686"/>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117302</xdr:rowOff>
    </xdr:from>
    <xdr:to>
      <xdr:col>4</xdr:col>
      <xdr:colOff>155575</xdr:colOff>
      <xdr:row>57</xdr:row>
      <xdr:rowOff>3701</xdr:rowOff>
    </xdr:to>
    <xdr:cxnSp macro="">
      <xdr:nvCxnSpPr>
        <xdr:cNvPr id="124" name="直線コネクタ 123"/>
        <xdr:cNvCxnSpPr/>
      </xdr:nvCxnSpPr>
      <xdr:spPr>
        <a:xfrm flipV="1">
          <a:off x="2019300" y="9718502"/>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159638</xdr:rowOff>
    </xdr:from>
    <xdr:to>
      <xdr:col>2</xdr:col>
      <xdr:colOff>638175</xdr:colOff>
      <xdr:row>57</xdr:row>
      <xdr:rowOff>3701</xdr:rowOff>
    </xdr:to>
    <xdr:cxnSp macro="">
      <xdr:nvCxnSpPr>
        <xdr:cNvPr id="127" name="直線コネクタ 126"/>
        <xdr:cNvCxnSpPr/>
      </xdr:nvCxnSpPr>
      <xdr:spPr>
        <a:xfrm>
          <a:off x="1130300" y="976083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87455</xdr:rowOff>
    </xdr:from>
    <xdr:to>
      <xdr:col>6</xdr:col>
      <xdr:colOff>561975</xdr:colOff>
      <xdr:row>56</xdr:row>
      <xdr:rowOff>17605</xdr:rowOff>
    </xdr:to>
    <xdr:sp macro="" textlink="">
      <xdr:nvSpPr>
        <xdr:cNvPr id="137" name="円/楕円 136"/>
        <xdr:cNvSpPr/>
      </xdr:nvSpPr>
      <xdr:spPr>
        <a:xfrm>
          <a:off x="45847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110332</xdr:rowOff>
    </xdr:from>
    <xdr:ext cx="599010" cy="259045"/>
    <xdr:sp macro="" textlink="">
      <xdr:nvSpPr>
        <xdr:cNvPr id="138" name="物件費該当値テキスト"/>
        <xdr:cNvSpPr txBox="1"/>
      </xdr:nvSpPr>
      <xdr:spPr>
        <a:xfrm>
          <a:off x="4686300" y="936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120136</xdr:rowOff>
    </xdr:from>
    <xdr:to>
      <xdr:col>5</xdr:col>
      <xdr:colOff>409575</xdr:colOff>
      <xdr:row>56</xdr:row>
      <xdr:rowOff>50286</xdr:rowOff>
    </xdr:to>
    <xdr:sp macro="" textlink="">
      <xdr:nvSpPr>
        <xdr:cNvPr id="139" name="円/楕円 138"/>
        <xdr:cNvSpPr/>
      </xdr:nvSpPr>
      <xdr:spPr>
        <a:xfrm>
          <a:off x="3746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41413</xdr:rowOff>
    </xdr:from>
    <xdr:ext cx="599010" cy="259045"/>
    <xdr:sp macro="" textlink="">
      <xdr:nvSpPr>
        <xdr:cNvPr id="140" name="テキスト ボックス 139"/>
        <xdr:cNvSpPr txBox="1"/>
      </xdr:nvSpPr>
      <xdr:spPr>
        <a:xfrm>
          <a:off x="3497794"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66502</xdr:rowOff>
    </xdr:from>
    <xdr:to>
      <xdr:col>4</xdr:col>
      <xdr:colOff>206375</xdr:colOff>
      <xdr:row>56</xdr:row>
      <xdr:rowOff>168102</xdr:rowOff>
    </xdr:to>
    <xdr:sp macro="" textlink="">
      <xdr:nvSpPr>
        <xdr:cNvPr id="141" name="円/楕円 140"/>
        <xdr:cNvSpPr/>
      </xdr:nvSpPr>
      <xdr:spPr>
        <a:xfrm>
          <a:off x="2857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159229</xdr:rowOff>
    </xdr:from>
    <xdr:ext cx="534377" cy="259045"/>
    <xdr:sp macro="" textlink="">
      <xdr:nvSpPr>
        <xdr:cNvPr id="142" name="テキスト ボックス 141"/>
        <xdr:cNvSpPr txBox="1"/>
      </xdr:nvSpPr>
      <xdr:spPr>
        <a:xfrm>
          <a:off x="2641111" y="97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124351</xdr:rowOff>
    </xdr:from>
    <xdr:to>
      <xdr:col>3</xdr:col>
      <xdr:colOff>3175</xdr:colOff>
      <xdr:row>57</xdr:row>
      <xdr:rowOff>54501</xdr:rowOff>
    </xdr:to>
    <xdr:sp macro="" textlink="">
      <xdr:nvSpPr>
        <xdr:cNvPr id="143" name="円/楕円 142"/>
        <xdr:cNvSpPr/>
      </xdr:nvSpPr>
      <xdr:spPr>
        <a:xfrm>
          <a:off x="19685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45628</xdr:rowOff>
    </xdr:from>
    <xdr:ext cx="534377" cy="259045"/>
    <xdr:sp macro="" textlink="">
      <xdr:nvSpPr>
        <xdr:cNvPr id="144" name="テキスト ボックス 143"/>
        <xdr:cNvSpPr txBox="1"/>
      </xdr:nvSpPr>
      <xdr:spPr>
        <a:xfrm>
          <a:off x="1752111" y="9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108838</xdr:rowOff>
    </xdr:from>
    <xdr:to>
      <xdr:col>1</xdr:col>
      <xdr:colOff>485775</xdr:colOff>
      <xdr:row>57</xdr:row>
      <xdr:rowOff>38988</xdr:rowOff>
    </xdr:to>
    <xdr:sp macro="" textlink="">
      <xdr:nvSpPr>
        <xdr:cNvPr id="145" name="円/楕円 144"/>
        <xdr:cNvSpPr/>
      </xdr:nvSpPr>
      <xdr:spPr>
        <a:xfrm>
          <a:off x="1079500" y="97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30115</xdr:rowOff>
    </xdr:from>
    <xdr:ext cx="534377" cy="259045"/>
    <xdr:sp macro="" textlink="">
      <xdr:nvSpPr>
        <xdr:cNvPr id="146" name="テキスト ボックス 145"/>
        <xdr:cNvSpPr txBox="1"/>
      </xdr:nvSpPr>
      <xdr:spPr>
        <a:xfrm>
          <a:off x="863111" y="98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88798</xdr:rowOff>
    </xdr:from>
    <xdr:to>
      <xdr:col>6</xdr:col>
      <xdr:colOff>511175</xdr:colOff>
      <xdr:row>78</xdr:row>
      <xdr:rowOff>54927</xdr:rowOff>
    </xdr:to>
    <xdr:cxnSp macro="">
      <xdr:nvCxnSpPr>
        <xdr:cNvPr id="175" name="直線コネクタ 174"/>
        <xdr:cNvCxnSpPr/>
      </xdr:nvCxnSpPr>
      <xdr:spPr>
        <a:xfrm flipV="1">
          <a:off x="3797300" y="13290448"/>
          <a:ext cx="8382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54927</xdr:rowOff>
    </xdr:from>
    <xdr:to>
      <xdr:col>5</xdr:col>
      <xdr:colOff>358775</xdr:colOff>
      <xdr:row>78</xdr:row>
      <xdr:rowOff>95314</xdr:rowOff>
    </xdr:to>
    <xdr:cxnSp macro="">
      <xdr:nvCxnSpPr>
        <xdr:cNvPr id="178" name="直線コネクタ 177"/>
        <xdr:cNvCxnSpPr/>
      </xdr:nvCxnSpPr>
      <xdr:spPr>
        <a:xfrm flipV="1">
          <a:off x="2908300" y="13428027"/>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84759</xdr:rowOff>
    </xdr:from>
    <xdr:to>
      <xdr:col>4</xdr:col>
      <xdr:colOff>155575</xdr:colOff>
      <xdr:row>78</xdr:row>
      <xdr:rowOff>95314</xdr:rowOff>
    </xdr:to>
    <xdr:cxnSp macro="">
      <xdr:nvCxnSpPr>
        <xdr:cNvPr id="181" name="直線コネクタ 180"/>
        <xdr:cNvCxnSpPr/>
      </xdr:nvCxnSpPr>
      <xdr:spPr>
        <a:xfrm>
          <a:off x="2019300" y="13457859"/>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84759</xdr:rowOff>
    </xdr:from>
    <xdr:to>
      <xdr:col>2</xdr:col>
      <xdr:colOff>638175</xdr:colOff>
      <xdr:row>78</xdr:row>
      <xdr:rowOff>114630</xdr:rowOff>
    </xdr:to>
    <xdr:cxnSp macro="">
      <xdr:nvCxnSpPr>
        <xdr:cNvPr id="184" name="直線コネクタ 183"/>
        <xdr:cNvCxnSpPr/>
      </xdr:nvCxnSpPr>
      <xdr:spPr>
        <a:xfrm flipV="1">
          <a:off x="1130300" y="1345785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37998</xdr:rowOff>
    </xdr:from>
    <xdr:to>
      <xdr:col>6</xdr:col>
      <xdr:colOff>561975</xdr:colOff>
      <xdr:row>77</xdr:row>
      <xdr:rowOff>139598</xdr:rowOff>
    </xdr:to>
    <xdr:sp macro="" textlink="">
      <xdr:nvSpPr>
        <xdr:cNvPr id="194" name="円/楕円 193"/>
        <xdr:cNvSpPr/>
      </xdr:nvSpPr>
      <xdr:spPr>
        <a:xfrm>
          <a:off x="4584700" y="132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16425</xdr:rowOff>
    </xdr:from>
    <xdr:ext cx="469744" cy="259045"/>
    <xdr:sp macro="" textlink="">
      <xdr:nvSpPr>
        <xdr:cNvPr id="195" name="維持補修費該当値テキスト"/>
        <xdr:cNvSpPr txBox="1"/>
      </xdr:nvSpPr>
      <xdr:spPr>
        <a:xfrm>
          <a:off x="4686300" y="132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4127</xdr:rowOff>
    </xdr:from>
    <xdr:to>
      <xdr:col>5</xdr:col>
      <xdr:colOff>409575</xdr:colOff>
      <xdr:row>78</xdr:row>
      <xdr:rowOff>105727</xdr:rowOff>
    </xdr:to>
    <xdr:sp macro="" textlink="">
      <xdr:nvSpPr>
        <xdr:cNvPr id="196" name="円/楕円 195"/>
        <xdr:cNvSpPr/>
      </xdr:nvSpPr>
      <xdr:spPr>
        <a:xfrm>
          <a:off x="3746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96854</xdr:rowOff>
    </xdr:from>
    <xdr:ext cx="469744" cy="259045"/>
    <xdr:sp macro="" textlink="">
      <xdr:nvSpPr>
        <xdr:cNvPr id="197" name="テキスト ボックス 196"/>
        <xdr:cNvSpPr txBox="1"/>
      </xdr:nvSpPr>
      <xdr:spPr>
        <a:xfrm>
          <a:off x="3562427"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44514</xdr:rowOff>
    </xdr:from>
    <xdr:to>
      <xdr:col>4</xdr:col>
      <xdr:colOff>206375</xdr:colOff>
      <xdr:row>78</xdr:row>
      <xdr:rowOff>146114</xdr:rowOff>
    </xdr:to>
    <xdr:sp macro="" textlink="">
      <xdr:nvSpPr>
        <xdr:cNvPr id="198" name="円/楕円 197"/>
        <xdr:cNvSpPr/>
      </xdr:nvSpPr>
      <xdr:spPr>
        <a:xfrm>
          <a:off x="2857500" y="134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137241</xdr:rowOff>
    </xdr:from>
    <xdr:ext cx="469744" cy="259045"/>
    <xdr:sp macro="" textlink="">
      <xdr:nvSpPr>
        <xdr:cNvPr id="199" name="テキスト ボックス 198"/>
        <xdr:cNvSpPr txBox="1"/>
      </xdr:nvSpPr>
      <xdr:spPr>
        <a:xfrm>
          <a:off x="2673427" y="135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33959</xdr:rowOff>
    </xdr:from>
    <xdr:to>
      <xdr:col>3</xdr:col>
      <xdr:colOff>3175</xdr:colOff>
      <xdr:row>78</xdr:row>
      <xdr:rowOff>135559</xdr:rowOff>
    </xdr:to>
    <xdr:sp macro="" textlink="">
      <xdr:nvSpPr>
        <xdr:cNvPr id="200" name="円/楕円 199"/>
        <xdr:cNvSpPr/>
      </xdr:nvSpPr>
      <xdr:spPr>
        <a:xfrm>
          <a:off x="1968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126686</xdr:rowOff>
    </xdr:from>
    <xdr:ext cx="469744" cy="259045"/>
    <xdr:sp macro="" textlink="">
      <xdr:nvSpPr>
        <xdr:cNvPr id="201" name="テキスト ボックス 200"/>
        <xdr:cNvSpPr txBox="1"/>
      </xdr:nvSpPr>
      <xdr:spPr>
        <a:xfrm>
          <a:off x="1784427"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63830</xdr:rowOff>
    </xdr:from>
    <xdr:to>
      <xdr:col>1</xdr:col>
      <xdr:colOff>485775</xdr:colOff>
      <xdr:row>78</xdr:row>
      <xdr:rowOff>165430</xdr:rowOff>
    </xdr:to>
    <xdr:sp macro="" textlink="">
      <xdr:nvSpPr>
        <xdr:cNvPr id="202" name="円/楕円 201"/>
        <xdr:cNvSpPr/>
      </xdr:nvSpPr>
      <xdr:spPr>
        <a:xfrm>
          <a:off x="1079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156557</xdr:rowOff>
    </xdr:from>
    <xdr:ext cx="469744" cy="259045"/>
    <xdr:sp macro="" textlink="">
      <xdr:nvSpPr>
        <xdr:cNvPr id="203" name="テキスト ボックス 202"/>
        <xdr:cNvSpPr txBox="1"/>
      </xdr:nvSpPr>
      <xdr:spPr>
        <a:xfrm>
          <a:off x="895427" y="135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66833</xdr:rowOff>
    </xdr:from>
    <xdr:to>
      <xdr:col>6</xdr:col>
      <xdr:colOff>511175</xdr:colOff>
      <xdr:row>98</xdr:row>
      <xdr:rowOff>104439</xdr:rowOff>
    </xdr:to>
    <xdr:cxnSp macro="">
      <xdr:nvCxnSpPr>
        <xdr:cNvPr id="233" name="直線コネクタ 232"/>
        <xdr:cNvCxnSpPr/>
      </xdr:nvCxnSpPr>
      <xdr:spPr>
        <a:xfrm flipV="1">
          <a:off x="3797300" y="16868933"/>
          <a:ext cx="8382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104439</xdr:rowOff>
    </xdr:from>
    <xdr:to>
      <xdr:col>5</xdr:col>
      <xdr:colOff>358775</xdr:colOff>
      <xdr:row>99</xdr:row>
      <xdr:rowOff>58108</xdr:rowOff>
    </xdr:to>
    <xdr:cxnSp macro="">
      <xdr:nvCxnSpPr>
        <xdr:cNvPr id="236" name="直線コネクタ 235"/>
        <xdr:cNvCxnSpPr/>
      </xdr:nvCxnSpPr>
      <xdr:spPr>
        <a:xfrm flipV="1">
          <a:off x="2908300" y="16906539"/>
          <a:ext cx="889000" cy="1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41859</xdr:rowOff>
    </xdr:from>
    <xdr:to>
      <xdr:col>4</xdr:col>
      <xdr:colOff>155575</xdr:colOff>
      <xdr:row>99</xdr:row>
      <xdr:rowOff>58108</xdr:rowOff>
    </xdr:to>
    <xdr:cxnSp macro="">
      <xdr:nvCxnSpPr>
        <xdr:cNvPr id="239" name="直線コネクタ 238"/>
        <xdr:cNvCxnSpPr/>
      </xdr:nvCxnSpPr>
      <xdr:spPr>
        <a:xfrm>
          <a:off x="2019300" y="1701540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41859</xdr:rowOff>
    </xdr:from>
    <xdr:to>
      <xdr:col>2</xdr:col>
      <xdr:colOff>638175</xdr:colOff>
      <xdr:row>99</xdr:row>
      <xdr:rowOff>63272</xdr:rowOff>
    </xdr:to>
    <xdr:cxnSp macro="">
      <xdr:nvCxnSpPr>
        <xdr:cNvPr id="242" name="直線コネクタ 241"/>
        <xdr:cNvCxnSpPr/>
      </xdr:nvCxnSpPr>
      <xdr:spPr>
        <a:xfrm flipV="1">
          <a:off x="1130300" y="1701540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16033</xdr:rowOff>
    </xdr:from>
    <xdr:to>
      <xdr:col>6</xdr:col>
      <xdr:colOff>561975</xdr:colOff>
      <xdr:row>98</xdr:row>
      <xdr:rowOff>117633</xdr:rowOff>
    </xdr:to>
    <xdr:sp macro="" textlink="">
      <xdr:nvSpPr>
        <xdr:cNvPr id="252" name="円/楕円 251"/>
        <xdr:cNvSpPr/>
      </xdr:nvSpPr>
      <xdr:spPr>
        <a:xfrm>
          <a:off x="4584700" y="168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165910</xdr:rowOff>
    </xdr:from>
    <xdr:ext cx="534377" cy="259045"/>
    <xdr:sp macro="" textlink="">
      <xdr:nvSpPr>
        <xdr:cNvPr id="253" name="扶助費該当値テキスト"/>
        <xdr:cNvSpPr txBox="1"/>
      </xdr:nvSpPr>
      <xdr:spPr>
        <a:xfrm>
          <a:off x="4686300" y="167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53639</xdr:rowOff>
    </xdr:from>
    <xdr:to>
      <xdr:col>5</xdr:col>
      <xdr:colOff>409575</xdr:colOff>
      <xdr:row>98</xdr:row>
      <xdr:rowOff>155239</xdr:rowOff>
    </xdr:to>
    <xdr:sp macro="" textlink="">
      <xdr:nvSpPr>
        <xdr:cNvPr id="254" name="円/楕円 253"/>
        <xdr:cNvSpPr/>
      </xdr:nvSpPr>
      <xdr:spPr>
        <a:xfrm>
          <a:off x="3746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146366</xdr:rowOff>
    </xdr:from>
    <xdr:ext cx="534377" cy="259045"/>
    <xdr:sp macro="" textlink="">
      <xdr:nvSpPr>
        <xdr:cNvPr id="255" name="テキスト ボックス 254"/>
        <xdr:cNvSpPr txBox="1"/>
      </xdr:nvSpPr>
      <xdr:spPr>
        <a:xfrm>
          <a:off x="3530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7308</xdr:rowOff>
    </xdr:from>
    <xdr:to>
      <xdr:col>4</xdr:col>
      <xdr:colOff>206375</xdr:colOff>
      <xdr:row>99</xdr:row>
      <xdr:rowOff>108908</xdr:rowOff>
    </xdr:to>
    <xdr:sp macro="" textlink="">
      <xdr:nvSpPr>
        <xdr:cNvPr id="256" name="円/楕円 255"/>
        <xdr:cNvSpPr/>
      </xdr:nvSpPr>
      <xdr:spPr>
        <a:xfrm>
          <a:off x="2857500" y="169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100035</xdr:rowOff>
    </xdr:from>
    <xdr:ext cx="534377" cy="259045"/>
    <xdr:sp macro="" textlink="">
      <xdr:nvSpPr>
        <xdr:cNvPr id="257" name="テキスト ボックス 256"/>
        <xdr:cNvSpPr txBox="1"/>
      </xdr:nvSpPr>
      <xdr:spPr>
        <a:xfrm>
          <a:off x="2641111" y="170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162509</xdr:rowOff>
    </xdr:from>
    <xdr:to>
      <xdr:col>3</xdr:col>
      <xdr:colOff>3175</xdr:colOff>
      <xdr:row>99</xdr:row>
      <xdr:rowOff>92659</xdr:rowOff>
    </xdr:to>
    <xdr:sp macro="" textlink="">
      <xdr:nvSpPr>
        <xdr:cNvPr id="258" name="円/楕円 257"/>
        <xdr:cNvSpPr/>
      </xdr:nvSpPr>
      <xdr:spPr>
        <a:xfrm>
          <a:off x="1968500" y="169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83786</xdr:rowOff>
    </xdr:from>
    <xdr:ext cx="534377" cy="259045"/>
    <xdr:sp macro="" textlink="">
      <xdr:nvSpPr>
        <xdr:cNvPr id="259" name="テキスト ボックス 258"/>
        <xdr:cNvSpPr txBox="1"/>
      </xdr:nvSpPr>
      <xdr:spPr>
        <a:xfrm>
          <a:off x="1752111" y="170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12472</xdr:rowOff>
    </xdr:from>
    <xdr:to>
      <xdr:col>1</xdr:col>
      <xdr:colOff>485775</xdr:colOff>
      <xdr:row>99</xdr:row>
      <xdr:rowOff>114072</xdr:rowOff>
    </xdr:to>
    <xdr:sp macro="" textlink="">
      <xdr:nvSpPr>
        <xdr:cNvPr id="260" name="円/楕円 259"/>
        <xdr:cNvSpPr/>
      </xdr:nvSpPr>
      <xdr:spPr>
        <a:xfrm>
          <a:off x="1079500" y="169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105199</xdr:rowOff>
    </xdr:from>
    <xdr:ext cx="534377" cy="259045"/>
    <xdr:sp macro="" textlink="">
      <xdr:nvSpPr>
        <xdr:cNvPr id="261" name="テキスト ボックス 260"/>
        <xdr:cNvSpPr txBox="1"/>
      </xdr:nvSpPr>
      <xdr:spPr>
        <a:xfrm>
          <a:off x="863111" y="170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144240</xdr:rowOff>
    </xdr:from>
    <xdr:to>
      <xdr:col>15</xdr:col>
      <xdr:colOff>180975</xdr:colOff>
      <xdr:row>36</xdr:row>
      <xdr:rowOff>71536</xdr:rowOff>
    </xdr:to>
    <xdr:cxnSp macro="">
      <xdr:nvCxnSpPr>
        <xdr:cNvPr id="288" name="直線コネクタ 287"/>
        <xdr:cNvCxnSpPr/>
      </xdr:nvCxnSpPr>
      <xdr:spPr>
        <a:xfrm flipV="1">
          <a:off x="9639300" y="6144990"/>
          <a:ext cx="838200" cy="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64893</xdr:rowOff>
    </xdr:from>
    <xdr:to>
      <xdr:col>14</xdr:col>
      <xdr:colOff>28575</xdr:colOff>
      <xdr:row>36</xdr:row>
      <xdr:rowOff>71536</xdr:rowOff>
    </xdr:to>
    <xdr:cxnSp macro="">
      <xdr:nvCxnSpPr>
        <xdr:cNvPr id="291" name="直線コネクタ 290"/>
        <xdr:cNvCxnSpPr/>
      </xdr:nvCxnSpPr>
      <xdr:spPr>
        <a:xfrm>
          <a:off x="8750300" y="6237093"/>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64893</xdr:rowOff>
    </xdr:from>
    <xdr:to>
      <xdr:col>12</xdr:col>
      <xdr:colOff>511175</xdr:colOff>
      <xdr:row>36</xdr:row>
      <xdr:rowOff>99617</xdr:rowOff>
    </xdr:to>
    <xdr:cxnSp macro="">
      <xdr:nvCxnSpPr>
        <xdr:cNvPr id="294" name="直線コネクタ 293"/>
        <xdr:cNvCxnSpPr/>
      </xdr:nvCxnSpPr>
      <xdr:spPr>
        <a:xfrm flipV="1">
          <a:off x="7861300" y="6237093"/>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90263</xdr:rowOff>
    </xdr:from>
    <xdr:to>
      <xdr:col>11</xdr:col>
      <xdr:colOff>307975</xdr:colOff>
      <xdr:row>36</xdr:row>
      <xdr:rowOff>99617</xdr:rowOff>
    </xdr:to>
    <xdr:cxnSp macro="">
      <xdr:nvCxnSpPr>
        <xdr:cNvPr id="297" name="直線コネクタ 296"/>
        <xdr:cNvCxnSpPr/>
      </xdr:nvCxnSpPr>
      <xdr:spPr>
        <a:xfrm>
          <a:off x="6972300" y="626246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93440</xdr:rowOff>
    </xdr:from>
    <xdr:to>
      <xdr:col>15</xdr:col>
      <xdr:colOff>231775</xdr:colOff>
      <xdr:row>36</xdr:row>
      <xdr:rowOff>23590</xdr:rowOff>
    </xdr:to>
    <xdr:sp macro="" textlink="">
      <xdr:nvSpPr>
        <xdr:cNvPr id="307" name="円/楕円 306"/>
        <xdr:cNvSpPr/>
      </xdr:nvSpPr>
      <xdr:spPr>
        <a:xfrm>
          <a:off x="10426700" y="60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116317</xdr:rowOff>
    </xdr:from>
    <xdr:ext cx="599010" cy="259045"/>
    <xdr:sp macro="" textlink="">
      <xdr:nvSpPr>
        <xdr:cNvPr id="308" name="補助費等該当値テキスト"/>
        <xdr:cNvSpPr txBox="1"/>
      </xdr:nvSpPr>
      <xdr:spPr>
        <a:xfrm>
          <a:off x="10528300" y="594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20736</xdr:rowOff>
    </xdr:from>
    <xdr:to>
      <xdr:col>14</xdr:col>
      <xdr:colOff>79375</xdr:colOff>
      <xdr:row>36</xdr:row>
      <xdr:rowOff>122336</xdr:rowOff>
    </xdr:to>
    <xdr:sp macro="" textlink="">
      <xdr:nvSpPr>
        <xdr:cNvPr id="309" name="円/楕円 308"/>
        <xdr:cNvSpPr/>
      </xdr:nvSpPr>
      <xdr:spPr>
        <a:xfrm>
          <a:off x="9588500" y="61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113463</xdr:rowOff>
    </xdr:from>
    <xdr:ext cx="534377" cy="259045"/>
    <xdr:sp macro="" textlink="">
      <xdr:nvSpPr>
        <xdr:cNvPr id="310" name="テキスト ボックス 309"/>
        <xdr:cNvSpPr txBox="1"/>
      </xdr:nvSpPr>
      <xdr:spPr>
        <a:xfrm>
          <a:off x="9372111" y="62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14093</xdr:rowOff>
    </xdr:from>
    <xdr:to>
      <xdr:col>12</xdr:col>
      <xdr:colOff>561975</xdr:colOff>
      <xdr:row>36</xdr:row>
      <xdr:rowOff>115693</xdr:rowOff>
    </xdr:to>
    <xdr:sp macro="" textlink="">
      <xdr:nvSpPr>
        <xdr:cNvPr id="311" name="円/楕円 310"/>
        <xdr:cNvSpPr/>
      </xdr:nvSpPr>
      <xdr:spPr>
        <a:xfrm>
          <a:off x="8699500" y="61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132220</xdr:rowOff>
    </xdr:from>
    <xdr:ext cx="534377" cy="259045"/>
    <xdr:sp macro="" textlink="">
      <xdr:nvSpPr>
        <xdr:cNvPr id="312" name="テキスト ボックス 311"/>
        <xdr:cNvSpPr txBox="1"/>
      </xdr:nvSpPr>
      <xdr:spPr>
        <a:xfrm>
          <a:off x="8483111" y="59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48817</xdr:rowOff>
    </xdr:from>
    <xdr:to>
      <xdr:col>11</xdr:col>
      <xdr:colOff>358775</xdr:colOff>
      <xdr:row>36</xdr:row>
      <xdr:rowOff>150417</xdr:rowOff>
    </xdr:to>
    <xdr:sp macro="" textlink="">
      <xdr:nvSpPr>
        <xdr:cNvPr id="313" name="円/楕円 312"/>
        <xdr:cNvSpPr/>
      </xdr:nvSpPr>
      <xdr:spPr>
        <a:xfrm>
          <a:off x="7810500" y="62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141544</xdr:rowOff>
    </xdr:from>
    <xdr:ext cx="534377" cy="259045"/>
    <xdr:sp macro="" textlink="">
      <xdr:nvSpPr>
        <xdr:cNvPr id="314" name="テキスト ボックス 313"/>
        <xdr:cNvSpPr txBox="1"/>
      </xdr:nvSpPr>
      <xdr:spPr>
        <a:xfrm>
          <a:off x="7594111" y="63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39463</xdr:rowOff>
    </xdr:from>
    <xdr:to>
      <xdr:col>10</xdr:col>
      <xdr:colOff>155575</xdr:colOff>
      <xdr:row>36</xdr:row>
      <xdr:rowOff>141063</xdr:rowOff>
    </xdr:to>
    <xdr:sp macro="" textlink="">
      <xdr:nvSpPr>
        <xdr:cNvPr id="315" name="円/楕円 314"/>
        <xdr:cNvSpPr/>
      </xdr:nvSpPr>
      <xdr:spPr>
        <a:xfrm>
          <a:off x="6921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157590</xdr:rowOff>
    </xdr:from>
    <xdr:ext cx="534377" cy="259045"/>
    <xdr:sp macro="" textlink="">
      <xdr:nvSpPr>
        <xdr:cNvPr id="316" name="テキスト ボックス 315"/>
        <xdr:cNvSpPr txBox="1"/>
      </xdr:nvSpPr>
      <xdr:spPr>
        <a:xfrm>
          <a:off x="6705111" y="5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67976</xdr:rowOff>
    </xdr:from>
    <xdr:to>
      <xdr:col>15</xdr:col>
      <xdr:colOff>180975</xdr:colOff>
      <xdr:row>58</xdr:row>
      <xdr:rowOff>63747</xdr:rowOff>
    </xdr:to>
    <xdr:cxnSp macro="">
      <xdr:nvCxnSpPr>
        <xdr:cNvPr id="345" name="直線コネクタ 344"/>
        <xdr:cNvCxnSpPr/>
      </xdr:nvCxnSpPr>
      <xdr:spPr>
        <a:xfrm flipV="1">
          <a:off x="9639300" y="9840626"/>
          <a:ext cx="8382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45986</xdr:rowOff>
    </xdr:from>
    <xdr:to>
      <xdr:col>14</xdr:col>
      <xdr:colOff>28575</xdr:colOff>
      <xdr:row>58</xdr:row>
      <xdr:rowOff>63747</xdr:rowOff>
    </xdr:to>
    <xdr:cxnSp macro="">
      <xdr:nvCxnSpPr>
        <xdr:cNvPr id="348" name="直線コネクタ 347"/>
        <xdr:cNvCxnSpPr/>
      </xdr:nvCxnSpPr>
      <xdr:spPr>
        <a:xfrm>
          <a:off x="8750300" y="9818636"/>
          <a:ext cx="889000" cy="1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45986</xdr:rowOff>
    </xdr:from>
    <xdr:to>
      <xdr:col>12</xdr:col>
      <xdr:colOff>511175</xdr:colOff>
      <xdr:row>58</xdr:row>
      <xdr:rowOff>62494</xdr:rowOff>
    </xdr:to>
    <xdr:cxnSp macro="">
      <xdr:nvCxnSpPr>
        <xdr:cNvPr id="351" name="直線コネクタ 350"/>
        <xdr:cNvCxnSpPr/>
      </xdr:nvCxnSpPr>
      <xdr:spPr>
        <a:xfrm flipV="1">
          <a:off x="7861300" y="9818636"/>
          <a:ext cx="889000" cy="18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140622</xdr:rowOff>
    </xdr:from>
    <xdr:to>
      <xdr:col>11</xdr:col>
      <xdr:colOff>307975</xdr:colOff>
      <xdr:row>58</xdr:row>
      <xdr:rowOff>62494</xdr:rowOff>
    </xdr:to>
    <xdr:cxnSp macro="">
      <xdr:nvCxnSpPr>
        <xdr:cNvPr id="354" name="直線コネクタ 353"/>
        <xdr:cNvCxnSpPr/>
      </xdr:nvCxnSpPr>
      <xdr:spPr>
        <a:xfrm>
          <a:off x="6972300" y="9570372"/>
          <a:ext cx="889000" cy="4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17176</xdr:rowOff>
    </xdr:from>
    <xdr:to>
      <xdr:col>15</xdr:col>
      <xdr:colOff>231775</xdr:colOff>
      <xdr:row>57</xdr:row>
      <xdr:rowOff>118776</xdr:rowOff>
    </xdr:to>
    <xdr:sp macro="" textlink="">
      <xdr:nvSpPr>
        <xdr:cNvPr id="364" name="円/楕円 363"/>
        <xdr:cNvSpPr/>
      </xdr:nvSpPr>
      <xdr:spPr>
        <a:xfrm>
          <a:off x="10426700" y="97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167053</xdr:rowOff>
    </xdr:from>
    <xdr:ext cx="534377" cy="259045"/>
    <xdr:sp macro="" textlink="">
      <xdr:nvSpPr>
        <xdr:cNvPr id="365" name="普通建設事業費該当値テキスト"/>
        <xdr:cNvSpPr txBox="1"/>
      </xdr:nvSpPr>
      <xdr:spPr>
        <a:xfrm>
          <a:off x="10528300" y="97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12947</xdr:rowOff>
    </xdr:from>
    <xdr:to>
      <xdr:col>14</xdr:col>
      <xdr:colOff>79375</xdr:colOff>
      <xdr:row>58</xdr:row>
      <xdr:rowOff>114547</xdr:rowOff>
    </xdr:to>
    <xdr:sp macro="" textlink="">
      <xdr:nvSpPr>
        <xdr:cNvPr id="366" name="円/楕円 365"/>
        <xdr:cNvSpPr/>
      </xdr:nvSpPr>
      <xdr:spPr>
        <a:xfrm>
          <a:off x="9588500" y="99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105674</xdr:rowOff>
    </xdr:from>
    <xdr:ext cx="534377" cy="259045"/>
    <xdr:sp macro="" textlink="">
      <xdr:nvSpPr>
        <xdr:cNvPr id="367" name="テキスト ボックス 366"/>
        <xdr:cNvSpPr txBox="1"/>
      </xdr:nvSpPr>
      <xdr:spPr>
        <a:xfrm>
          <a:off x="9372111" y="100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166636</xdr:rowOff>
    </xdr:from>
    <xdr:to>
      <xdr:col>12</xdr:col>
      <xdr:colOff>561975</xdr:colOff>
      <xdr:row>57</xdr:row>
      <xdr:rowOff>96786</xdr:rowOff>
    </xdr:to>
    <xdr:sp macro="" textlink="">
      <xdr:nvSpPr>
        <xdr:cNvPr id="368" name="円/楕円 367"/>
        <xdr:cNvSpPr/>
      </xdr:nvSpPr>
      <xdr:spPr>
        <a:xfrm>
          <a:off x="8699500" y="97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87913</xdr:rowOff>
    </xdr:from>
    <xdr:ext cx="534377" cy="259045"/>
    <xdr:sp macro="" textlink="">
      <xdr:nvSpPr>
        <xdr:cNvPr id="369" name="テキスト ボックス 368"/>
        <xdr:cNvSpPr txBox="1"/>
      </xdr:nvSpPr>
      <xdr:spPr>
        <a:xfrm>
          <a:off x="8483111" y="98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11694</xdr:rowOff>
    </xdr:from>
    <xdr:to>
      <xdr:col>11</xdr:col>
      <xdr:colOff>358775</xdr:colOff>
      <xdr:row>58</xdr:row>
      <xdr:rowOff>113294</xdr:rowOff>
    </xdr:to>
    <xdr:sp macro="" textlink="">
      <xdr:nvSpPr>
        <xdr:cNvPr id="370" name="円/楕円 369"/>
        <xdr:cNvSpPr/>
      </xdr:nvSpPr>
      <xdr:spPr>
        <a:xfrm>
          <a:off x="7810500" y="99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104421</xdr:rowOff>
    </xdr:from>
    <xdr:ext cx="534377" cy="259045"/>
    <xdr:sp macro="" textlink="">
      <xdr:nvSpPr>
        <xdr:cNvPr id="371" name="テキスト ボックス 370"/>
        <xdr:cNvSpPr txBox="1"/>
      </xdr:nvSpPr>
      <xdr:spPr>
        <a:xfrm>
          <a:off x="7594111" y="10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89822</xdr:rowOff>
    </xdr:from>
    <xdr:to>
      <xdr:col>10</xdr:col>
      <xdr:colOff>155575</xdr:colOff>
      <xdr:row>56</xdr:row>
      <xdr:rowOff>19972</xdr:rowOff>
    </xdr:to>
    <xdr:sp macro="" textlink="">
      <xdr:nvSpPr>
        <xdr:cNvPr id="372" name="円/楕円 371"/>
        <xdr:cNvSpPr/>
      </xdr:nvSpPr>
      <xdr:spPr>
        <a:xfrm>
          <a:off x="6921500" y="95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36499</xdr:rowOff>
    </xdr:from>
    <xdr:ext cx="599010" cy="259045"/>
    <xdr:sp macro="" textlink="">
      <xdr:nvSpPr>
        <xdr:cNvPr id="373" name="テキスト ボックス 372"/>
        <xdr:cNvSpPr txBox="1"/>
      </xdr:nvSpPr>
      <xdr:spPr>
        <a:xfrm>
          <a:off x="6672794" y="929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110590</xdr:rowOff>
    </xdr:from>
    <xdr:to>
      <xdr:col>15</xdr:col>
      <xdr:colOff>180975</xdr:colOff>
      <xdr:row>78</xdr:row>
      <xdr:rowOff>131004</xdr:rowOff>
    </xdr:to>
    <xdr:cxnSp macro="">
      <xdr:nvCxnSpPr>
        <xdr:cNvPr id="400" name="直線コネクタ 399"/>
        <xdr:cNvCxnSpPr/>
      </xdr:nvCxnSpPr>
      <xdr:spPr>
        <a:xfrm>
          <a:off x="9639300" y="13483690"/>
          <a:ext cx="8382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80204</xdr:rowOff>
    </xdr:from>
    <xdr:to>
      <xdr:col>15</xdr:col>
      <xdr:colOff>231775</xdr:colOff>
      <xdr:row>79</xdr:row>
      <xdr:rowOff>10354</xdr:rowOff>
    </xdr:to>
    <xdr:sp macro="" textlink="">
      <xdr:nvSpPr>
        <xdr:cNvPr id="410" name="円/楕円 409"/>
        <xdr:cNvSpPr/>
      </xdr:nvSpPr>
      <xdr:spPr>
        <a:xfrm>
          <a:off x="104267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166581</xdr:rowOff>
    </xdr:from>
    <xdr:ext cx="469744" cy="259045"/>
    <xdr:sp macro="" textlink="">
      <xdr:nvSpPr>
        <xdr:cNvPr id="411" name="普通建設事業費 （ うち新規整備　）該当値テキスト"/>
        <xdr:cNvSpPr txBox="1"/>
      </xdr:nvSpPr>
      <xdr:spPr>
        <a:xfrm>
          <a:off x="10528300" y="133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59790</xdr:rowOff>
    </xdr:from>
    <xdr:to>
      <xdr:col>14</xdr:col>
      <xdr:colOff>79375</xdr:colOff>
      <xdr:row>78</xdr:row>
      <xdr:rowOff>161390</xdr:rowOff>
    </xdr:to>
    <xdr:sp macro="" textlink="">
      <xdr:nvSpPr>
        <xdr:cNvPr id="412" name="円/楕円 411"/>
        <xdr:cNvSpPr/>
      </xdr:nvSpPr>
      <xdr:spPr>
        <a:xfrm>
          <a:off x="9588500" y="134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152517</xdr:rowOff>
    </xdr:from>
    <xdr:ext cx="469744" cy="259045"/>
    <xdr:sp macro="" textlink="">
      <xdr:nvSpPr>
        <xdr:cNvPr id="413" name="テキスト ボックス 412"/>
        <xdr:cNvSpPr txBox="1"/>
      </xdr:nvSpPr>
      <xdr:spPr>
        <a:xfrm>
          <a:off x="9404427" y="135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134634</xdr:rowOff>
    </xdr:from>
    <xdr:to>
      <xdr:col>15</xdr:col>
      <xdr:colOff>180975</xdr:colOff>
      <xdr:row>97</xdr:row>
      <xdr:rowOff>41374</xdr:rowOff>
    </xdr:to>
    <xdr:cxnSp macro="">
      <xdr:nvCxnSpPr>
        <xdr:cNvPr id="440" name="直線コネクタ 439"/>
        <xdr:cNvCxnSpPr/>
      </xdr:nvCxnSpPr>
      <xdr:spPr>
        <a:xfrm flipV="1">
          <a:off x="9639300" y="16250934"/>
          <a:ext cx="838200" cy="4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83834</xdr:rowOff>
    </xdr:from>
    <xdr:to>
      <xdr:col>15</xdr:col>
      <xdr:colOff>231775</xdr:colOff>
      <xdr:row>95</xdr:row>
      <xdr:rowOff>13984</xdr:rowOff>
    </xdr:to>
    <xdr:sp macro="" textlink="">
      <xdr:nvSpPr>
        <xdr:cNvPr id="450" name="円/楕円 449"/>
        <xdr:cNvSpPr/>
      </xdr:nvSpPr>
      <xdr:spPr>
        <a:xfrm>
          <a:off x="10426700" y="162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106711</xdr:rowOff>
    </xdr:from>
    <xdr:ext cx="534377" cy="259045"/>
    <xdr:sp macro="" textlink="">
      <xdr:nvSpPr>
        <xdr:cNvPr id="451" name="普通建設事業費 （ うち更新整備　）該当値テキスト"/>
        <xdr:cNvSpPr txBox="1"/>
      </xdr:nvSpPr>
      <xdr:spPr>
        <a:xfrm>
          <a:off x="10528300" y="160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162024</xdr:rowOff>
    </xdr:from>
    <xdr:to>
      <xdr:col>14</xdr:col>
      <xdr:colOff>79375</xdr:colOff>
      <xdr:row>97</xdr:row>
      <xdr:rowOff>92174</xdr:rowOff>
    </xdr:to>
    <xdr:sp macro="" textlink="">
      <xdr:nvSpPr>
        <xdr:cNvPr id="452" name="円/楕円 451"/>
        <xdr:cNvSpPr/>
      </xdr:nvSpPr>
      <xdr:spPr>
        <a:xfrm>
          <a:off x="9588500" y="166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83301</xdr:rowOff>
    </xdr:from>
    <xdr:ext cx="534377" cy="259045"/>
    <xdr:sp macro="" textlink="">
      <xdr:nvSpPr>
        <xdr:cNvPr id="453" name="テキスト ボックス 452"/>
        <xdr:cNvSpPr txBox="1"/>
      </xdr:nvSpPr>
      <xdr:spPr>
        <a:xfrm>
          <a:off x="9372111" y="167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33942</xdr:rowOff>
    </xdr:from>
    <xdr:to>
      <xdr:col>23</xdr:col>
      <xdr:colOff>517525</xdr:colOff>
      <xdr:row>39</xdr:row>
      <xdr:rowOff>36350</xdr:rowOff>
    </xdr:to>
    <xdr:cxnSp macro="">
      <xdr:nvCxnSpPr>
        <xdr:cNvPr id="482" name="直線コネクタ 481"/>
        <xdr:cNvCxnSpPr/>
      </xdr:nvCxnSpPr>
      <xdr:spPr>
        <a:xfrm flipV="1">
          <a:off x="15481300" y="6720492"/>
          <a:ext cx="8382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19365</xdr:rowOff>
    </xdr:from>
    <xdr:to>
      <xdr:col>22</xdr:col>
      <xdr:colOff>365125</xdr:colOff>
      <xdr:row>39</xdr:row>
      <xdr:rowOff>36350</xdr:rowOff>
    </xdr:to>
    <xdr:cxnSp macro="">
      <xdr:nvCxnSpPr>
        <xdr:cNvPr id="485" name="直線コネクタ 484"/>
        <xdr:cNvCxnSpPr/>
      </xdr:nvCxnSpPr>
      <xdr:spPr>
        <a:xfrm>
          <a:off x="14592300" y="670591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19365</xdr:rowOff>
    </xdr:from>
    <xdr:to>
      <xdr:col>21</xdr:col>
      <xdr:colOff>161925</xdr:colOff>
      <xdr:row>39</xdr:row>
      <xdr:rowOff>32159</xdr:rowOff>
    </xdr:to>
    <xdr:cxnSp macro="">
      <xdr:nvCxnSpPr>
        <xdr:cNvPr id="488" name="直線コネクタ 487"/>
        <xdr:cNvCxnSpPr/>
      </xdr:nvCxnSpPr>
      <xdr:spPr>
        <a:xfrm flipV="1">
          <a:off x="13703300" y="670591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32159</xdr:rowOff>
    </xdr:from>
    <xdr:to>
      <xdr:col>19</xdr:col>
      <xdr:colOff>644525</xdr:colOff>
      <xdr:row>39</xdr:row>
      <xdr:rowOff>40046</xdr:rowOff>
    </xdr:to>
    <xdr:cxnSp macro="">
      <xdr:nvCxnSpPr>
        <xdr:cNvPr id="491" name="直線コネクタ 490"/>
        <xdr:cNvCxnSpPr/>
      </xdr:nvCxnSpPr>
      <xdr:spPr>
        <a:xfrm flipV="1">
          <a:off x="12814300" y="671870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154592</xdr:rowOff>
    </xdr:from>
    <xdr:to>
      <xdr:col>23</xdr:col>
      <xdr:colOff>568325</xdr:colOff>
      <xdr:row>39</xdr:row>
      <xdr:rowOff>84742</xdr:rowOff>
    </xdr:to>
    <xdr:sp macro="" textlink="">
      <xdr:nvSpPr>
        <xdr:cNvPr id="501" name="円/楕円 500"/>
        <xdr:cNvSpPr/>
      </xdr:nvSpPr>
      <xdr:spPr>
        <a:xfrm>
          <a:off x="16268700" y="66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157000</xdr:rowOff>
    </xdr:from>
    <xdr:to>
      <xdr:col>22</xdr:col>
      <xdr:colOff>415925</xdr:colOff>
      <xdr:row>39</xdr:row>
      <xdr:rowOff>87150</xdr:rowOff>
    </xdr:to>
    <xdr:sp macro="" textlink="">
      <xdr:nvSpPr>
        <xdr:cNvPr id="503" name="円/楕円 502"/>
        <xdr:cNvSpPr/>
      </xdr:nvSpPr>
      <xdr:spPr>
        <a:xfrm>
          <a:off x="15430500" y="66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78277</xdr:rowOff>
    </xdr:from>
    <xdr:ext cx="469744" cy="259045"/>
    <xdr:sp macro="" textlink="">
      <xdr:nvSpPr>
        <xdr:cNvPr id="504" name="テキスト ボックス 503"/>
        <xdr:cNvSpPr txBox="1"/>
      </xdr:nvSpPr>
      <xdr:spPr>
        <a:xfrm>
          <a:off x="15246427" y="67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140015</xdr:rowOff>
    </xdr:from>
    <xdr:to>
      <xdr:col>21</xdr:col>
      <xdr:colOff>212725</xdr:colOff>
      <xdr:row>39</xdr:row>
      <xdr:rowOff>70165</xdr:rowOff>
    </xdr:to>
    <xdr:sp macro="" textlink="">
      <xdr:nvSpPr>
        <xdr:cNvPr id="505" name="円/楕円 504"/>
        <xdr:cNvSpPr/>
      </xdr:nvSpPr>
      <xdr:spPr>
        <a:xfrm>
          <a:off x="14541500" y="66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61292</xdr:rowOff>
    </xdr:from>
    <xdr:ext cx="469744" cy="259045"/>
    <xdr:sp macro="" textlink="">
      <xdr:nvSpPr>
        <xdr:cNvPr id="506" name="テキスト ボックス 505"/>
        <xdr:cNvSpPr txBox="1"/>
      </xdr:nvSpPr>
      <xdr:spPr>
        <a:xfrm>
          <a:off x="14357427" y="674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152809</xdr:rowOff>
    </xdr:from>
    <xdr:to>
      <xdr:col>20</xdr:col>
      <xdr:colOff>9525</xdr:colOff>
      <xdr:row>39</xdr:row>
      <xdr:rowOff>82959</xdr:rowOff>
    </xdr:to>
    <xdr:sp macro="" textlink="">
      <xdr:nvSpPr>
        <xdr:cNvPr id="507" name="円/楕円 506"/>
        <xdr:cNvSpPr/>
      </xdr:nvSpPr>
      <xdr:spPr>
        <a:xfrm>
          <a:off x="13652500" y="66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74086</xdr:rowOff>
    </xdr:from>
    <xdr:ext cx="469744" cy="259045"/>
    <xdr:sp macro="" textlink="">
      <xdr:nvSpPr>
        <xdr:cNvPr id="508" name="テキスト ボックス 507"/>
        <xdr:cNvSpPr txBox="1"/>
      </xdr:nvSpPr>
      <xdr:spPr>
        <a:xfrm>
          <a:off x="13468427" y="67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160696</xdr:rowOff>
    </xdr:from>
    <xdr:to>
      <xdr:col>18</xdr:col>
      <xdr:colOff>492125</xdr:colOff>
      <xdr:row>39</xdr:row>
      <xdr:rowOff>90846</xdr:rowOff>
    </xdr:to>
    <xdr:sp macro="" textlink="">
      <xdr:nvSpPr>
        <xdr:cNvPr id="509" name="円/楕円 508"/>
        <xdr:cNvSpPr/>
      </xdr:nvSpPr>
      <xdr:spPr>
        <a:xfrm>
          <a:off x="12763500" y="66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81973</xdr:rowOff>
    </xdr:from>
    <xdr:ext cx="378565" cy="259045"/>
    <xdr:sp macro="" textlink="">
      <xdr:nvSpPr>
        <xdr:cNvPr id="510" name="テキスト ボックス 509"/>
        <xdr:cNvSpPr txBox="1"/>
      </xdr:nvSpPr>
      <xdr:spPr>
        <a:xfrm>
          <a:off x="12625017" y="676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71879</xdr:rowOff>
    </xdr:from>
    <xdr:to>
      <xdr:col>23</xdr:col>
      <xdr:colOff>517525</xdr:colOff>
      <xdr:row>76</xdr:row>
      <xdr:rowOff>84241</xdr:rowOff>
    </xdr:to>
    <xdr:cxnSp macro="">
      <xdr:nvCxnSpPr>
        <xdr:cNvPr id="584" name="直線コネクタ 583"/>
        <xdr:cNvCxnSpPr/>
      </xdr:nvCxnSpPr>
      <xdr:spPr>
        <a:xfrm>
          <a:off x="15481300" y="13102079"/>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71879</xdr:rowOff>
    </xdr:from>
    <xdr:to>
      <xdr:col>22</xdr:col>
      <xdr:colOff>365125</xdr:colOff>
      <xdr:row>76</xdr:row>
      <xdr:rowOff>72794</xdr:rowOff>
    </xdr:to>
    <xdr:cxnSp macro="">
      <xdr:nvCxnSpPr>
        <xdr:cNvPr id="587" name="直線コネクタ 586"/>
        <xdr:cNvCxnSpPr/>
      </xdr:nvCxnSpPr>
      <xdr:spPr>
        <a:xfrm flipV="1">
          <a:off x="14592300" y="13102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55066</xdr:rowOff>
    </xdr:from>
    <xdr:to>
      <xdr:col>21</xdr:col>
      <xdr:colOff>161925</xdr:colOff>
      <xdr:row>76</xdr:row>
      <xdr:rowOff>72794</xdr:rowOff>
    </xdr:to>
    <xdr:cxnSp macro="">
      <xdr:nvCxnSpPr>
        <xdr:cNvPr id="590" name="直線コネクタ 589"/>
        <xdr:cNvCxnSpPr/>
      </xdr:nvCxnSpPr>
      <xdr:spPr>
        <a:xfrm>
          <a:off x="13703300" y="13085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43785</xdr:rowOff>
    </xdr:from>
    <xdr:to>
      <xdr:col>19</xdr:col>
      <xdr:colOff>644525</xdr:colOff>
      <xdr:row>76</xdr:row>
      <xdr:rowOff>55066</xdr:rowOff>
    </xdr:to>
    <xdr:cxnSp macro="">
      <xdr:nvCxnSpPr>
        <xdr:cNvPr id="593" name="直線コネクタ 592"/>
        <xdr:cNvCxnSpPr/>
      </xdr:nvCxnSpPr>
      <xdr:spPr>
        <a:xfrm>
          <a:off x="12814300" y="13073985"/>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33441</xdr:rowOff>
    </xdr:from>
    <xdr:to>
      <xdr:col>23</xdr:col>
      <xdr:colOff>568325</xdr:colOff>
      <xdr:row>76</xdr:row>
      <xdr:rowOff>135041</xdr:rowOff>
    </xdr:to>
    <xdr:sp macro="" textlink="">
      <xdr:nvSpPr>
        <xdr:cNvPr id="603" name="円/楕円 602"/>
        <xdr:cNvSpPr/>
      </xdr:nvSpPr>
      <xdr:spPr>
        <a:xfrm>
          <a:off x="16268700" y="130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11868</xdr:rowOff>
    </xdr:from>
    <xdr:ext cx="534377" cy="259045"/>
    <xdr:sp macro="" textlink="">
      <xdr:nvSpPr>
        <xdr:cNvPr id="604" name="公債費該当値テキスト"/>
        <xdr:cNvSpPr txBox="1"/>
      </xdr:nvSpPr>
      <xdr:spPr>
        <a:xfrm>
          <a:off x="16370300" y="1304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21079</xdr:rowOff>
    </xdr:from>
    <xdr:to>
      <xdr:col>22</xdr:col>
      <xdr:colOff>415925</xdr:colOff>
      <xdr:row>76</xdr:row>
      <xdr:rowOff>122679</xdr:rowOff>
    </xdr:to>
    <xdr:sp macro="" textlink="">
      <xdr:nvSpPr>
        <xdr:cNvPr id="605" name="円/楕円 604"/>
        <xdr:cNvSpPr/>
      </xdr:nvSpPr>
      <xdr:spPr>
        <a:xfrm>
          <a:off x="15430500" y="13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113806</xdr:rowOff>
    </xdr:from>
    <xdr:ext cx="534377" cy="259045"/>
    <xdr:sp macro="" textlink="">
      <xdr:nvSpPr>
        <xdr:cNvPr id="606" name="テキスト ボックス 605"/>
        <xdr:cNvSpPr txBox="1"/>
      </xdr:nvSpPr>
      <xdr:spPr>
        <a:xfrm>
          <a:off x="15214111" y="131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21994</xdr:rowOff>
    </xdr:from>
    <xdr:to>
      <xdr:col>21</xdr:col>
      <xdr:colOff>212725</xdr:colOff>
      <xdr:row>76</xdr:row>
      <xdr:rowOff>123594</xdr:rowOff>
    </xdr:to>
    <xdr:sp macro="" textlink="">
      <xdr:nvSpPr>
        <xdr:cNvPr id="607" name="円/楕円 606"/>
        <xdr:cNvSpPr/>
      </xdr:nvSpPr>
      <xdr:spPr>
        <a:xfrm>
          <a:off x="14541500" y="130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114721</xdr:rowOff>
    </xdr:from>
    <xdr:ext cx="534377" cy="259045"/>
    <xdr:sp macro="" textlink="">
      <xdr:nvSpPr>
        <xdr:cNvPr id="608" name="テキスト ボックス 607"/>
        <xdr:cNvSpPr txBox="1"/>
      </xdr:nvSpPr>
      <xdr:spPr>
        <a:xfrm>
          <a:off x="14325111" y="13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4266</xdr:rowOff>
    </xdr:from>
    <xdr:to>
      <xdr:col>20</xdr:col>
      <xdr:colOff>9525</xdr:colOff>
      <xdr:row>76</xdr:row>
      <xdr:rowOff>105866</xdr:rowOff>
    </xdr:to>
    <xdr:sp macro="" textlink="">
      <xdr:nvSpPr>
        <xdr:cNvPr id="609" name="円/楕円 608"/>
        <xdr:cNvSpPr/>
      </xdr:nvSpPr>
      <xdr:spPr>
        <a:xfrm>
          <a:off x="13652500" y="13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96993</xdr:rowOff>
    </xdr:from>
    <xdr:ext cx="534377" cy="259045"/>
    <xdr:sp macro="" textlink="">
      <xdr:nvSpPr>
        <xdr:cNvPr id="610" name="テキスト ボックス 609"/>
        <xdr:cNvSpPr txBox="1"/>
      </xdr:nvSpPr>
      <xdr:spPr>
        <a:xfrm>
          <a:off x="13436111" y="131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164435</xdr:rowOff>
    </xdr:from>
    <xdr:to>
      <xdr:col>18</xdr:col>
      <xdr:colOff>492125</xdr:colOff>
      <xdr:row>76</xdr:row>
      <xdr:rowOff>94585</xdr:rowOff>
    </xdr:to>
    <xdr:sp macro="" textlink="">
      <xdr:nvSpPr>
        <xdr:cNvPr id="611" name="円/楕円 610"/>
        <xdr:cNvSpPr/>
      </xdr:nvSpPr>
      <xdr:spPr>
        <a:xfrm>
          <a:off x="12763500" y="130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85712</xdr:rowOff>
    </xdr:from>
    <xdr:ext cx="534377" cy="259045"/>
    <xdr:sp macro="" textlink="">
      <xdr:nvSpPr>
        <xdr:cNvPr id="612" name="テキスト ボックス 611"/>
        <xdr:cNvSpPr txBox="1"/>
      </xdr:nvSpPr>
      <xdr:spPr>
        <a:xfrm>
          <a:off x="12547111" y="131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113402</xdr:rowOff>
    </xdr:from>
    <xdr:to>
      <xdr:col>23</xdr:col>
      <xdr:colOff>517525</xdr:colOff>
      <xdr:row>98</xdr:row>
      <xdr:rowOff>120585</xdr:rowOff>
    </xdr:to>
    <xdr:cxnSp macro="">
      <xdr:nvCxnSpPr>
        <xdr:cNvPr id="639" name="直線コネクタ 638"/>
        <xdr:cNvCxnSpPr/>
      </xdr:nvCxnSpPr>
      <xdr:spPr>
        <a:xfrm flipV="1">
          <a:off x="15481300" y="16915502"/>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132266</xdr:rowOff>
    </xdr:from>
    <xdr:to>
      <xdr:col>22</xdr:col>
      <xdr:colOff>365125</xdr:colOff>
      <xdr:row>98</xdr:row>
      <xdr:rowOff>120585</xdr:rowOff>
    </xdr:to>
    <xdr:cxnSp macro="">
      <xdr:nvCxnSpPr>
        <xdr:cNvPr id="642" name="直線コネクタ 641"/>
        <xdr:cNvCxnSpPr/>
      </xdr:nvCxnSpPr>
      <xdr:spPr>
        <a:xfrm>
          <a:off x="14592300" y="16762916"/>
          <a:ext cx="889000" cy="15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132266</xdr:rowOff>
    </xdr:from>
    <xdr:to>
      <xdr:col>21</xdr:col>
      <xdr:colOff>161925</xdr:colOff>
      <xdr:row>98</xdr:row>
      <xdr:rowOff>23918</xdr:rowOff>
    </xdr:to>
    <xdr:cxnSp macro="">
      <xdr:nvCxnSpPr>
        <xdr:cNvPr id="645" name="直線コネクタ 644"/>
        <xdr:cNvCxnSpPr/>
      </xdr:nvCxnSpPr>
      <xdr:spPr>
        <a:xfrm flipV="1">
          <a:off x="13703300" y="16762916"/>
          <a:ext cx="8890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16306</xdr:rowOff>
    </xdr:from>
    <xdr:to>
      <xdr:col>19</xdr:col>
      <xdr:colOff>644525</xdr:colOff>
      <xdr:row>98</xdr:row>
      <xdr:rowOff>23918</xdr:rowOff>
    </xdr:to>
    <xdr:cxnSp macro="">
      <xdr:nvCxnSpPr>
        <xdr:cNvPr id="648" name="直線コネクタ 647"/>
        <xdr:cNvCxnSpPr/>
      </xdr:nvCxnSpPr>
      <xdr:spPr>
        <a:xfrm>
          <a:off x="12814300" y="1681840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62602</xdr:rowOff>
    </xdr:from>
    <xdr:to>
      <xdr:col>23</xdr:col>
      <xdr:colOff>568325</xdr:colOff>
      <xdr:row>98</xdr:row>
      <xdr:rowOff>164202</xdr:rowOff>
    </xdr:to>
    <xdr:sp macro="" textlink="">
      <xdr:nvSpPr>
        <xdr:cNvPr id="658" name="円/楕円 657"/>
        <xdr:cNvSpPr/>
      </xdr:nvSpPr>
      <xdr:spPr>
        <a:xfrm>
          <a:off x="16268700" y="16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148979</xdr:rowOff>
    </xdr:from>
    <xdr:ext cx="469744" cy="259045"/>
    <xdr:sp macro="" textlink="">
      <xdr:nvSpPr>
        <xdr:cNvPr id="659" name="積立金該当値テキスト"/>
        <xdr:cNvSpPr txBox="1"/>
      </xdr:nvSpPr>
      <xdr:spPr>
        <a:xfrm>
          <a:off x="16370300" y="167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69785</xdr:rowOff>
    </xdr:from>
    <xdr:to>
      <xdr:col>22</xdr:col>
      <xdr:colOff>415925</xdr:colOff>
      <xdr:row>98</xdr:row>
      <xdr:rowOff>171385</xdr:rowOff>
    </xdr:to>
    <xdr:sp macro="" textlink="">
      <xdr:nvSpPr>
        <xdr:cNvPr id="660" name="円/楕円 659"/>
        <xdr:cNvSpPr/>
      </xdr:nvSpPr>
      <xdr:spPr>
        <a:xfrm>
          <a:off x="15430500" y="168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162512</xdr:rowOff>
    </xdr:from>
    <xdr:ext cx="469744" cy="259045"/>
    <xdr:sp macro="" textlink="">
      <xdr:nvSpPr>
        <xdr:cNvPr id="661" name="テキスト ボックス 660"/>
        <xdr:cNvSpPr txBox="1"/>
      </xdr:nvSpPr>
      <xdr:spPr>
        <a:xfrm>
          <a:off x="15246427" y="1696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81466</xdr:rowOff>
    </xdr:from>
    <xdr:to>
      <xdr:col>21</xdr:col>
      <xdr:colOff>212725</xdr:colOff>
      <xdr:row>98</xdr:row>
      <xdr:rowOff>11616</xdr:rowOff>
    </xdr:to>
    <xdr:sp macro="" textlink="">
      <xdr:nvSpPr>
        <xdr:cNvPr id="662" name="円/楕円 661"/>
        <xdr:cNvSpPr/>
      </xdr:nvSpPr>
      <xdr:spPr>
        <a:xfrm>
          <a:off x="14541500" y="167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2743</xdr:rowOff>
    </xdr:from>
    <xdr:ext cx="534377" cy="259045"/>
    <xdr:sp macro="" textlink="">
      <xdr:nvSpPr>
        <xdr:cNvPr id="663" name="テキスト ボックス 662"/>
        <xdr:cNvSpPr txBox="1"/>
      </xdr:nvSpPr>
      <xdr:spPr>
        <a:xfrm>
          <a:off x="14325111" y="16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144568</xdr:rowOff>
    </xdr:from>
    <xdr:to>
      <xdr:col>20</xdr:col>
      <xdr:colOff>9525</xdr:colOff>
      <xdr:row>98</xdr:row>
      <xdr:rowOff>74718</xdr:rowOff>
    </xdr:to>
    <xdr:sp macro="" textlink="">
      <xdr:nvSpPr>
        <xdr:cNvPr id="664" name="円/楕円 663"/>
        <xdr:cNvSpPr/>
      </xdr:nvSpPr>
      <xdr:spPr>
        <a:xfrm>
          <a:off x="13652500" y="167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65845</xdr:rowOff>
    </xdr:from>
    <xdr:ext cx="534377" cy="259045"/>
    <xdr:sp macro="" textlink="">
      <xdr:nvSpPr>
        <xdr:cNvPr id="665" name="テキスト ボックス 664"/>
        <xdr:cNvSpPr txBox="1"/>
      </xdr:nvSpPr>
      <xdr:spPr>
        <a:xfrm>
          <a:off x="13436111" y="168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136956</xdr:rowOff>
    </xdr:from>
    <xdr:to>
      <xdr:col>18</xdr:col>
      <xdr:colOff>492125</xdr:colOff>
      <xdr:row>98</xdr:row>
      <xdr:rowOff>67106</xdr:rowOff>
    </xdr:to>
    <xdr:sp macro="" textlink="">
      <xdr:nvSpPr>
        <xdr:cNvPr id="666" name="円/楕円 665"/>
        <xdr:cNvSpPr/>
      </xdr:nvSpPr>
      <xdr:spPr>
        <a:xfrm>
          <a:off x="12763500" y="167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58233</xdr:rowOff>
    </xdr:from>
    <xdr:ext cx="534377" cy="259045"/>
    <xdr:sp macro="" textlink="">
      <xdr:nvSpPr>
        <xdr:cNvPr id="667" name="テキスト ボックス 666"/>
        <xdr:cNvSpPr txBox="1"/>
      </xdr:nvSpPr>
      <xdr:spPr>
        <a:xfrm>
          <a:off x="12547111" y="168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129159</xdr:rowOff>
    </xdr:from>
    <xdr:to>
      <xdr:col>32</xdr:col>
      <xdr:colOff>187325</xdr:colOff>
      <xdr:row>37</xdr:row>
      <xdr:rowOff>133477</xdr:rowOff>
    </xdr:to>
    <xdr:cxnSp macro="">
      <xdr:nvCxnSpPr>
        <xdr:cNvPr id="696" name="直線コネクタ 695"/>
        <xdr:cNvCxnSpPr/>
      </xdr:nvCxnSpPr>
      <xdr:spPr>
        <a:xfrm flipV="1">
          <a:off x="21323300" y="6472809"/>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133477</xdr:rowOff>
    </xdr:from>
    <xdr:to>
      <xdr:col>31</xdr:col>
      <xdr:colOff>34925</xdr:colOff>
      <xdr:row>37</xdr:row>
      <xdr:rowOff>142621</xdr:rowOff>
    </xdr:to>
    <xdr:cxnSp macro="">
      <xdr:nvCxnSpPr>
        <xdr:cNvPr id="699" name="直線コネクタ 698"/>
        <xdr:cNvCxnSpPr/>
      </xdr:nvCxnSpPr>
      <xdr:spPr>
        <a:xfrm flipV="1">
          <a:off x="20434300" y="64771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1" name="テキスト ボックス 700"/>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142621</xdr:rowOff>
    </xdr:from>
    <xdr:to>
      <xdr:col>29</xdr:col>
      <xdr:colOff>517525</xdr:colOff>
      <xdr:row>38</xdr:row>
      <xdr:rowOff>159893</xdr:rowOff>
    </xdr:to>
    <xdr:cxnSp macro="">
      <xdr:nvCxnSpPr>
        <xdr:cNvPr id="702" name="直線コネクタ 701"/>
        <xdr:cNvCxnSpPr/>
      </xdr:nvCxnSpPr>
      <xdr:spPr>
        <a:xfrm flipV="1">
          <a:off x="19545300" y="6486271"/>
          <a:ext cx="889000" cy="1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144526</xdr:rowOff>
    </xdr:from>
    <xdr:to>
      <xdr:col>28</xdr:col>
      <xdr:colOff>314325</xdr:colOff>
      <xdr:row>38</xdr:row>
      <xdr:rowOff>159893</xdr:rowOff>
    </xdr:to>
    <xdr:cxnSp macro="">
      <xdr:nvCxnSpPr>
        <xdr:cNvPr id="705" name="直線コネクタ 704"/>
        <xdr:cNvCxnSpPr/>
      </xdr:nvCxnSpPr>
      <xdr:spPr>
        <a:xfrm>
          <a:off x="18656300" y="665962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78359</xdr:rowOff>
    </xdr:from>
    <xdr:to>
      <xdr:col>32</xdr:col>
      <xdr:colOff>238125</xdr:colOff>
      <xdr:row>38</xdr:row>
      <xdr:rowOff>8510</xdr:rowOff>
    </xdr:to>
    <xdr:sp macro="" textlink="">
      <xdr:nvSpPr>
        <xdr:cNvPr id="715" name="円/楕円 714"/>
        <xdr:cNvSpPr/>
      </xdr:nvSpPr>
      <xdr:spPr>
        <a:xfrm>
          <a:off x="22110700" y="6422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101236</xdr:rowOff>
    </xdr:from>
    <xdr:ext cx="469744" cy="259045"/>
    <xdr:sp macro="" textlink="">
      <xdr:nvSpPr>
        <xdr:cNvPr id="716" name="投資及び出資金該当値テキスト"/>
        <xdr:cNvSpPr txBox="1"/>
      </xdr:nvSpPr>
      <xdr:spPr>
        <a:xfrm>
          <a:off x="22212300"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82677</xdr:rowOff>
    </xdr:from>
    <xdr:to>
      <xdr:col>31</xdr:col>
      <xdr:colOff>85725</xdr:colOff>
      <xdr:row>38</xdr:row>
      <xdr:rowOff>12827</xdr:rowOff>
    </xdr:to>
    <xdr:sp macro="" textlink="">
      <xdr:nvSpPr>
        <xdr:cNvPr id="717" name="円/楕円 716"/>
        <xdr:cNvSpPr/>
      </xdr:nvSpPr>
      <xdr:spPr>
        <a:xfrm>
          <a:off x="21272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29354</xdr:rowOff>
    </xdr:from>
    <xdr:ext cx="469744" cy="259045"/>
    <xdr:sp macro="" textlink="">
      <xdr:nvSpPr>
        <xdr:cNvPr id="718" name="テキスト ボックス 717"/>
        <xdr:cNvSpPr txBox="1"/>
      </xdr:nvSpPr>
      <xdr:spPr>
        <a:xfrm>
          <a:off x="21088427"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91821</xdr:rowOff>
    </xdr:from>
    <xdr:to>
      <xdr:col>29</xdr:col>
      <xdr:colOff>568325</xdr:colOff>
      <xdr:row>38</xdr:row>
      <xdr:rowOff>21971</xdr:rowOff>
    </xdr:to>
    <xdr:sp macro="" textlink="">
      <xdr:nvSpPr>
        <xdr:cNvPr id="719" name="円/楕円 718"/>
        <xdr:cNvSpPr/>
      </xdr:nvSpPr>
      <xdr:spPr>
        <a:xfrm>
          <a:off x="20383500" y="6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38498</xdr:rowOff>
    </xdr:from>
    <xdr:ext cx="469744" cy="259045"/>
    <xdr:sp macro="" textlink="">
      <xdr:nvSpPr>
        <xdr:cNvPr id="720" name="テキスト ボックス 719"/>
        <xdr:cNvSpPr txBox="1"/>
      </xdr:nvSpPr>
      <xdr:spPr>
        <a:xfrm>
          <a:off x="20199427" y="62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109093</xdr:rowOff>
    </xdr:from>
    <xdr:to>
      <xdr:col>28</xdr:col>
      <xdr:colOff>365125</xdr:colOff>
      <xdr:row>39</xdr:row>
      <xdr:rowOff>39243</xdr:rowOff>
    </xdr:to>
    <xdr:sp macro="" textlink="">
      <xdr:nvSpPr>
        <xdr:cNvPr id="721" name="円/楕円 720"/>
        <xdr:cNvSpPr/>
      </xdr:nvSpPr>
      <xdr:spPr>
        <a:xfrm>
          <a:off x="19494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30370</xdr:rowOff>
    </xdr:from>
    <xdr:ext cx="378565" cy="259045"/>
    <xdr:sp macro="" textlink="">
      <xdr:nvSpPr>
        <xdr:cNvPr id="722" name="テキスト ボックス 721"/>
        <xdr:cNvSpPr txBox="1"/>
      </xdr:nvSpPr>
      <xdr:spPr>
        <a:xfrm>
          <a:off x="19356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93726</xdr:rowOff>
    </xdr:from>
    <xdr:to>
      <xdr:col>27</xdr:col>
      <xdr:colOff>161925</xdr:colOff>
      <xdr:row>39</xdr:row>
      <xdr:rowOff>23876</xdr:rowOff>
    </xdr:to>
    <xdr:sp macro="" textlink="">
      <xdr:nvSpPr>
        <xdr:cNvPr id="723" name="円/楕円 722"/>
        <xdr:cNvSpPr/>
      </xdr:nvSpPr>
      <xdr:spPr>
        <a:xfrm>
          <a:off x="18605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15003</xdr:rowOff>
    </xdr:from>
    <xdr:ext cx="378565" cy="259045"/>
    <xdr:sp macro="" textlink="">
      <xdr:nvSpPr>
        <xdr:cNvPr id="724" name="テキスト ボックス 723"/>
        <xdr:cNvSpPr txBox="1"/>
      </xdr:nvSpPr>
      <xdr:spPr>
        <a:xfrm>
          <a:off x="18467017" y="670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71943</xdr:rowOff>
    </xdr:from>
    <xdr:to>
      <xdr:col>32</xdr:col>
      <xdr:colOff>187325</xdr:colOff>
      <xdr:row>76</xdr:row>
      <xdr:rowOff>121115</xdr:rowOff>
    </xdr:to>
    <xdr:cxnSp macro="">
      <xdr:nvCxnSpPr>
        <xdr:cNvPr id="810" name="直線コネクタ 809"/>
        <xdr:cNvCxnSpPr/>
      </xdr:nvCxnSpPr>
      <xdr:spPr>
        <a:xfrm>
          <a:off x="21323300" y="13102143"/>
          <a:ext cx="8382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146917</xdr:rowOff>
    </xdr:from>
    <xdr:to>
      <xdr:col>31</xdr:col>
      <xdr:colOff>34925</xdr:colOff>
      <xdr:row>76</xdr:row>
      <xdr:rowOff>71943</xdr:rowOff>
    </xdr:to>
    <xdr:cxnSp macro="">
      <xdr:nvCxnSpPr>
        <xdr:cNvPr id="813" name="直線コネクタ 812"/>
        <xdr:cNvCxnSpPr/>
      </xdr:nvCxnSpPr>
      <xdr:spPr>
        <a:xfrm>
          <a:off x="20434300" y="13005667"/>
          <a:ext cx="889000" cy="9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146917</xdr:rowOff>
    </xdr:from>
    <xdr:to>
      <xdr:col>29</xdr:col>
      <xdr:colOff>517525</xdr:colOff>
      <xdr:row>76</xdr:row>
      <xdr:rowOff>140477</xdr:rowOff>
    </xdr:to>
    <xdr:cxnSp macro="">
      <xdr:nvCxnSpPr>
        <xdr:cNvPr id="816" name="直線コネクタ 815"/>
        <xdr:cNvCxnSpPr/>
      </xdr:nvCxnSpPr>
      <xdr:spPr>
        <a:xfrm flipV="1">
          <a:off x="19545300" y="13005667"/>
          <a:ext cx="889000" cy="1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140477</xdr:rowOff>
    </xdr:from>
    <xdr:to>
      <xdr:col>28</xdr:col>
      <xdr:colOff>314325</xdr:colOff>
      <xdr:row>77</xdr:row>
      <xdr:rowOff>13170</xdr:rowOff>
    </xdr:to>
    <xdr:cxnSp macro="">
      <xdr:nvCxnSpPr>
        <xdr:cNvPr id="819" name="直線コネクタ 818"/>
        <xdr:cNvCxnSpPr/>
      </xdr:nvCxnSpPr>
      <xdr:spPr>
        <a:xfrm flipV="1">
          <a:off x="18656300" y="13170677"/>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70315</xdr:rowOff>
    </xdr:from>
    <xdr:to>
      <xdr:col>32</xdr:col>
      <xdr:colOff>238125</xdr:colOff>
      <xdr:row>77</xdr:row>
      <xdr:rowOff>465</xdr:rowOff>
    </xdr:to>
    <xdr:sp macro="" textlink="">
      <xdr:nvSpPr>
        <xdr:cNvPr id="829" name="円/楕円 828"/>
        <xdr:cNvSpPr/>
      </xdr:nvSpPr>
      <xdr:spPr>
        <a:xfrm>
          <a:off x="22110700" y="131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48742</xdr:rowOff>
    </xdr:from>
    <xdr:ext cx="534377" cy="259045"/>
    <xdr:sp macro="" textlink="">
      <xdr:nvSpPr>
        <xdr:cNvPr id="830" name="繰出金該当値テキスト"/>
        <xdr:cNvSpPr txBox="1"/>
      </xdr:nvSpPr>
      <xdr:spPr>
        <a:xfrm>
          <a:off x="22212300" y="130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21143</xdr:rowOff>
    </xdr:from>
    <xdr:to>
      <xdr:col>31</xdr:col>
      <xdr:colOff>85725</xdr:colOff>
      <xdr:row>76</xdr:row>
      <xdr:rowOff>122743</xdr:rowOff>
    </xdr:to>
    <xdr:sp macro="" textlink="">
      <xdr:nvSpPr>
        <xdr:cNvPr id="831" name="円/楕円 830"/>
        <xdr:cNvSpPr/>
      </xdr:nvSpPr>
      <xdr:spPr>
        <a:xfrm>
          <a:off x="21272500" y="130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113870</xdr:rowOff>
    </xdr:from>
    <xdr:ext cx="534377" cy="259045"/>
    <xdr:sp macro="" textlink="">
      <xdr:nvSpPr>
        <xdr:cNvPr id="832" name="テキスト ボックス 831"/>
        <xdr:cNvSpPr txBox="1"/>
      </xdr:nvSpPr>
      <xdr:spPr>
        <a:xfrm>
          <a:off x="21056111" y="1314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96116</xdr:rowOff>
    </xdr:from>
    <xdr:to>
      <xdr:col>29</xdr:col>
      <xdr:colOff>568325</xdr:colOff>
      <xdr:row>76</xdr:row>
      <xdr:rowOff>26265</xdr:rowOff>
    </xdr:to>
    <xdr:sp macro="" textlink="">
      <xdr:nvSpPr>
        <xdr:cNvPr id="833" name="円/楕円 832"/>
        <xdr:cNvSpPr/>
      </xdr:nvSpPr>
      <xdr:spPr>
        <a:xfrm>
          <a:off x="20383500" y="12954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42793</xdr:rowOff>
    </xdr:from>
    <xdr:ext cx="534377" cy="259045"/>
    <xdr:sp macro="" textlink="">
      <xdr:nvSpPr>
        <xdr:cNvPr id="834" name="テキスト ボックス 833"/>
        <xdr:cNvSpPr txBox="1"/>
      </xdr:nvSpPr>
      <xdr:spPr>
        <a:xfrm>
          <a:off x="20167111" y="127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89677</xdr:rowOff>
    </xdr:from>
    <xdr:to>
      <xdr:col>28</xdr:col>
      <xdr:colOff>365125</xdr:colOff>
      <xdr:row>77</xdr:row>
      <xdr:rowOff>19827</xdr:rowOff>
    </xdr:to>
    <xdr:sp macro="" textlink="">
      <xdr:nvSpPr>
        <xdr:cNvPr id="835" name="円/楕円 834"/>
        <xdr:cNvSpPr/>
      </xdr:nvSpPr>
      <xdr:spPr>
        <a:xfrm>
          <a:off x="19494500" y="131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10954</xdr:rowOff>
    </xdr:from>
    <xdr:ext cx="534377" cy="259045"/>
    <xdr:sp macro="" textlink="">
      <xdr:nvSpPr>
        <xdr:cNvPr id="836" name="テキスト ボックス 835"/>
        <xdr:cNvSpPr txBox="1"/>
      </xdr:nvSpPr>
      <xdr:spPr>
        <a:xfrm>
          <a:off x="19278111" y="132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133820</xdr:rowOff>
    </xdr:from>
    <xdr:to>
      <xdr:col>27</xdr:col>
      <xdr:colOff>161925</xdr:colOff>
      <xdr:row>77</xdr:row>
      <xdr:rowOff>63970</xdr:rowOff>
    </xdr:to>
    <xdr:sp macro="" textlink="">
      <xdr:nvSpPr>
        <xdr:cNvPr id="837" name="円/楕円 836"/>
        <xdr:cNvSpPr/>
      </xdr:nvSpPr>
      <xdr:spPr>
        <a:xfrm>
          <a:off x="18605500" y="131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55097</xdr:rowOff>
    </xdr:from>
    <xdr:ext cx="534377" cy="259045"/>
    <xdr:sp macro="" textlink="">
      <xdr:nvSpPr>
        <xdr:cNvPr id="838" name="テキスト ボックス 837"/>
        <xdr:cNvSpPr txBox="1"/>
      </xdr:nvSpPr>
      <xdr:spPr>
        <a:xfrm>
          <a:off x="18389111" y="132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571,638</a:t>
          </a:r>
          <a:r>
            <a:rPr kumimoji="1" lang="ja-JP" altLang="en-US" sz="1300">
              <a:latin typeface="ＭＳ Ｐゴシック"/>
            </a:rPr>
            <a:t>円となっている。主な構成項目である人件費は、住民一人あたり</a:t>
          </a:r>
          <a:r>
            <a:rPr kumimoji="1" lang="en-US" altLang="ja-JP" sz="1300">
              <a:latin typeface="ＭＳ Ｐゴシック"/>
            </a:rPr>
            <a:t>91,521</a:t>
          </a:r>
          <a:r>
            <a:rPr kumimoji="1" lang="ja-JP" altLang="en-US" sz="1300">
              <a:latin typeface="ＭＳ Ｐゴシック"/>
            </a:rPr>
            <a:t>円となっており、類似団体平均と比べると低い水準で保っている。しかしながら、平成</a:t>
          </a:r>
          <a:r>
            <a:rPr kumimoji="1" lang="en-US" altLang="ja-JP" sz="1300">
              <a:latin typeface="ＭＳ Ｐゴシック"/>
            </a:rPr>
            <a:t>23</a:t>
          </a:r>
          <a:r>
            <a:rPr kumimoji="1" lang="ja-JP" altLang="en-US" sz="1300">
              <a:latin typeface="ＭＳ Ｐゴシック"/>
            </a:rPr>
            <a:t>年度と比べると５％程度増加している。人口減少による分母の低下がその主な要因である。</a:t>
          </a:r>
          <a:endParaRPr kumimoji="1" lang="en-US" altLang="ja-JP" sz="1300">
            <a:latin typeface="ＭＳ Ｐゴシック"/>
          </a:endParaRPr>
        </a:p>
        <a:p>
          <a:r>
            <a:rPr kumimoji="1" lang="ja-JP" altLang="en-US" sz="1300">
              <a:latin typeface="ＭＳ Ｐゴシック"/>
            </a:rPr>
            <a:t>今後も人口減少は続くと思われるため、定員管理計画に基づき適切な人員を確保するよう努める。</a:t>
          </a:r>
          <a:endParaRPr kumimoji="1" lang="en-US" altLang="ja-JP" sz="1300">
            <a:latin typeface="ＭＳ Ｐゴシック"/>
          </a:endParaRPr>
        </a:p>
        <a:p>
          <a:r>
            <a:rPr kumimoji="1" lang="ja-JP" altLang="en-US" sz="1300">
              <a:latin typeface="ＭＳ Ｐゴシック"/>
            </a:rPr>
            <a:t>　また、普通建設事業費（うち更新整備）の住民一人当たりのコストが</a:t>
          </a:r>
          <a:r>
            <a:rPr kumimoji="1" lang="en-US" altLang="ja-JP" sz="1300">
              <a:latin typeface="ＭＳ Ｐゴシック"/>
            </a:rPr>
            <a:t>75,554</a:t>
          </a:r>
          <a:r>
            <a:rPr kumimoji="1" lang="ja-JP" altLang="en-US" sz="1300">
              <a:latin typeface="ＭＳ Ｐゴシック"/>
            </a:rPr>
            <a:t>円となっており、類似団体と比較すると高い数値となっている。また前年度決算と比較しても</a:t>
          </a:r>
          <a:r>
            <a:rPr kumimoji="1" lang="en-US" altLang="ja-JP" sz="1300">
              <a:latin typeface="ＭＳ Ｐゴシック"/>
            </a:rPr>
            <a:t>256%</a:t>
          </a:r>
          <a:r>
            <a:rPr kumimoji="1" lang="ja-JP" altLang="en-US" sz="1300">
              <a:latin typeface="ＭＳ Ｐゴシック"/>
            </a:rPr>
            <a:t>増となっている。これは、町営温泉の大規模改修が主な要因である。今後も老朽化の進んだ学校関係施設等の改修が</a:t>
          </a:r>
          <a:endParaRPr kumimoji="1" lang="en-US" altLang="ja-JP" sz="1300">
            <a:latin typeface="ＭＳ Ｐゴシック"/>
          </a:endParaRPr>
        </a:p>
        <a:p>
          <a:r>
            <a:rPr kumimoji="1" lang="ja-JP" altLang="en-US" sz="1300">
              <a:latin typeface="ＭＳ Ｐゴシック"/>
            </a:rPr>
            <a:t>控えているため、公共施設総合管理計画に基づいて事業の平準化を図り、適切に更新を行っていく必要がある。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8,781
8,742
109.94
5,586,398
5,019,556
479,740
3,277,286
4,184,481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72644</xdr:rowOff>
    </xdr:from>
    <xdr:to>
      <xdr:col>6</xdr:col>
      <xdr:colOff>511175</xdr:colOff>
      <xdr:row>38</xdr:row>
      <xdr:rowOff>118491</xdr:rowOff>
    </xdr:to>
    <xdr:cxnSp macro="">
      <xdr:nvCxnSpPr>
        <xdr:cNvPr id="61" name="直線コネクタ 60"/>
        <xdr:cNvCxnSpPr/>
      </xdr:nvCxnSpPr>
      <xdr:spPr>
        <a:xfrm flipV="1">
          <a:off x="3797300" y="658774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118491</xdr:rowOff>
    </xdr:from>
    <xdr:to>
      <xdr:col>5</xdr:col>
      <xdr:colOff>358775</xdr:colOff>
      <xdr:row>38</xdr:row>
      <xdr:rowOff>144526</xdr:rowOff>
    </xdr:to>
    <xdr:cxnSp macro="">
      <xdr:nvCxnSpPr>
        <xdr:cNvPr id="64" name="直線コネクタ 63"/>
        <xdr:cNvCxnSpPr/>
      </xdr:nvCxnSpPr>
      <xdr:spPr>
        <a:xfrm flipV="1">
          <a:off x="2908300" y="66335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91694</xdr:rowOff>
    </xdr:from>
    <xdr:to>
      <xdr:col>4</xdr:col>
      <xdr:colOff>155575</xdr:colOff>
      <xdr:row>38</xdr:row>
      <xdr:rowOff>144526</xdr:rowOff>
    </xdr:to>
    <xdr:cxnSp macro="">
      <xdr:nvCxnSpPr>
        <xdr:cNvPr id="67" name="直線コネクタ 66"/>
        <xdr:cNvCxnSpPr/>
      </xdr:nvCxnSpPr>
      <xdr:spPr>
        <a:xfrm>
          <a:off x="2019300" y="6606794"/>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60325</xdr:rowOff>
    </xdr:from>
    <xdr:to>
      <xdr:col>2</xdr:col>
      <xdr:colOff>638175</xdr:colOff>
      <xdr:row>38</xdr:row>
      <xdr:rowOff>91694</xdr:rowOff>
    </xdr:to>
    <xdr:cxnSp macro="">
      <xdr:nvCxnSpPr>
        <xdr:cNvPr id="70" name="直線コネクタ 69"/>
        <xdr:cNvCxnSpPr/>
      </xdr:nvCxnSpPr>
      <xdr:spPr>
        <a:xfrm>
          <a:off x="1130300" y="65754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21844</xdr:rowOff>
    </xdr:from>
    <xdr:to>
      <xdr:col>6</xdr:col>
      <xdr:colOff>561975</xdr:colOff>
      <xdr:row>38</xdr:row>
      <xdr:rowOff>123444</xdr:rowOff>
    </xdr:to>
    <xdr:sp macro="" textlink="">
      <xdr:nvSpPr>
        <xdr:cNvPr id="80" name="円/楕円 79"/>
        <xdr:cNvSpPr/>
      </xdr:nvSpPr>
      <xdr:spPr>
        <a:xfrm>
          <a:off x="4584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108221</xdr:rowOff>
    </xdr:from>
    <xdr:ext cx="469744" cy="259045"/>
    <xdr:sp macro="" textlink="">
      <xdr:nvSpPr>
        <xdr:cNvPr id="81" name="議会費該当値テキスト"/>
        <xdr:cNvSpPr txBox="1"/>
      </xdr:nvSpPr>
      <xdr:spPr>
        <a:xfrm>
          <a:off x="4686300" y="64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67691</xdr:rowOff>
    </xdr:from>
    <xdr:to>
      <xdr:col>5</xdr:col>
      <xdr:colOff>409575</xdr:colOff>
      <xdr:row>38</xdr:row>
      <xdr:rowOff>169291</xdr:rowOff>
    </xdr:to>
    <xdr:sp macro="" textlink="">
      <xdr:nvSpPr>
        <xdr:cNvPr id="82" name="円/楕円 81"/>
        <xdr:cNvSpPr/>
      </xdr:nvSpPr>
      <xdr:spPr>
        <a:xfrm>
          <a:off x="3746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160418</xdr:rowOff>
    </xdr:from>
    <xdr:ext cx="469744" cy="259045"/>
    <xdr:sp macro="" textlink="">
      <xdr:nvSpPr>
        <xdr:cNvPr id="83" name="テキスト ボックス 82"/>
        <xdr:cNvSpPr txBox="1"/>
      </xdr:nvSpPr>
      <xdr:spPr>
        <a:xfrm>
          <a:off x="3562427"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93726</xdr:rowOff>
    </xdr:from>
    <xdr:to>
      <xdr:col>4</xdr:col>
      <xdr:colOff>206375</xdr:colOff>
      <xdr:row>39</xdr:row>
      <xdr:rowOff>23876</xdr:rowOff>
    </xdr:to>
    <xdr:sp macro="" textlink="">
      <xdr:nvSpPr>
        <xdr:cNvPr id="84" name="円/楕円 83"/>
        <xdr:cNvSpPr/>
      </xdr:nvSpPr>
      <xdr:spPr>
        <a:xfrm>
          <a:off x="2857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15003</xdr:rowOff>
    </xdr:from>
    <xdr:ext cx="469744" cy="259045"/>
    <xdr:sp macro="" textlink="">
      <xdr:nvSpPr>
        <xdr:cNvPr id="85" name="テキスト ボックス 84"/>
        <xdr:cNvSpPr txBox="1"/>
      </xdr:nvSpPr>
      <xdr:spPr>
        <a:xfrm>
          <a:off x="2673427" y="67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40894</xdr:rowOff>
    </xdr:from>
    <xdr:to>
      <xdr:col>3</xdr:col>
      <xdr:colOff>3175</xdr:colOff>
      <xdr:row>38</xdr:row>
      <xdr:rowOff>142494</xdr:rowOff>
    </xdr:to>
    <xdr:sp macro="" textlink="">
      <xdr:nvSpPr>
        <xdr:cNvPr id="86" name="円/楕円 85"/>
        <xdr:cNvSpPr/>
      </xdr:nvSpPr>
      <xdr:spPr>
        <a:xfrm>
          <a:off x="196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133621</xdr:rowOff>
    </xdr:from>
    <xdr:ext cx="469744" cy="259045"/>
    <xdr:sp macro="" textlink="">
      <xdr:nvSpPr>
        <xdr:cNvPr id="87" name="テキスト ボックス 86"/>
        <xdr:cNvSpPr txBox="1"/>
      </xdr:nvSpPr>
      <xdr:spPr>
        <a:xfrm>
          <a:off x="1784427"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9525</xdr:rowOff>
    </xdr:from>
    <xdr:to>
      <xdr:col>1</xdr:col>
      <xdr:colOff>485775</xdr:colOff>
      <xdr:row>38</xdr:row>
      <xdr:rowOff>111125</xdr:rowOff>
    </xdr:to>
    <xdr:sp macro="" textlink="">
      <xdr:nvSpPr>
        <xdr:cNvPr id="88" name="円/楕円 87"/>
        <xdr:cNvSpPr/>
      </xdr:nvSpPr>
      <xdr:spPr>
        <a:xfrm>
          <a:off x="1079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102252</xdr:rowOff>
    </xdr:from>
    <xdr:ext cx="469744" cy="259045"/>
    <xdr:sp macro="" textlink="">
      <xdr:nvSpPr>
        <xdr:cNvPr id="89" name="テキスト ボックス 88"/>
        <xdr:cNvSpPr txBox="1"/>
      </xdr:nvSpPr>
      <xdr:spPr>
        <a:xfrm>
          <a:off x="895427" y="66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64693</xdr:rowOff>
    </xdr:from>
    <xdr:to>
      <xdr:col>6</xdr:col>
      <xdr:colOff>511175</xdr:colOff>
      <xdr:row>57</xdr:row>
      <xdr:rowOff>126875</xdr:rowOff>
    </xdr:to>
    <xdr:cxnSp macro="">
      <xdr:nvCxnSpPr>
        <xdr:cNvPr id="120" name="直線コネクタ 119"/>
        <xdr:cNvCxnSpPr/>
      </xdr:nvCxnSpPr>
      <xdr:spPr>
        <a:xfrm flipV="1">
          <a:off x="3797300" y="9837343"/>
          <a:ext cx="838200" cy="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126875</xdr:rowOff>
    </xdr:from>
    <xdr:to>
      <xdr:col>5</xdr:col>
      <xdr:colOff>358775</xdr:colOff>
      <xdr:row>57</xdr:row>
      <xdr:rowOff>141006</xdr:rowOff>
    </xdr:to>
    <xdr:cxnSp macro="">
      <xdr:nvCxnSpPr>
        <xdr:cNvPr id="123" name="直線コネクタ 122"/>
        <xdr:cNvCxnSpPr/>
      </xdr:nvCxnSpPr>
      <xdr:spPr>
        <a:xfrm flipV="1">
          <a:off x="2908300" y="9899525"/>
          <a:ext cx="8890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141006</xdr:rowOff>
    </xdr:from>
    <xdr:to>
      <xdr:col>4</xdr:col>
      <xdr:colOff>155575</xdr:colOff>
      <xdr:row>57</xdr:row>
      <xdr:rowOff>146411</xdr:rowOff>
    </xdr:to>
    <xdr:cxnSp macro="">
      <xdr:nvCxnSpPr>
        <xdr:cNvPr id="126" name="直線コネクタ 125"/>
        <xdr:cNvCxnSpPr/>
      </xdr:nvCxnSpPr>
      <xdr:spPr>
        <a:xfrm flipV="1">
          <a:off x="2019300" y="9913656"/>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73916</xdr:rowOff>
    </xdr:from>
    <xdr:to>
      <xdr:col>2</xdr:col>
      <xdr:colOff>638175</xdr:colOff>
      <xdr:row>57</xdr:row>
      <xdr:rowOff>146411</xdr:rowOff>
    </xdr:to>
    <xdr:cxnSp macro="">
      <xdr:nvCxnSpPr>
        <xdr:cNvPr id="129" name="直線コネクタ 128"/>
        <xdr:cNvCxnSpPr/>
      </xdr:nvCxnSpPr>
      <xdr:spPr>
        <a:xfrm>
          <a:off x="1130300" y="9675116"/>
          <a:ext cx="889000" cy="2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13893</xdr:rowOff>
    </xdr:from>
    <xdr:to>
      <xdr:col>6</xdr:col>
      <xdr:colOff>561975</xdr:colOff>
      <xdr:row>57</xdr:row>
      <xdr:rowOff>115493</xdr:rowOff>
    </xdr:to>
    <xdr:sp macro="" textlink="">
      <xdr:nvSpPr>
        <xdr:cNvPr id="139" name="円/楕円 138"/>
        <xdr:cNvSpPr/>
      </xdr:nvSpPr>
      <xdr:spPr>
        <a:xfrm>
          <a:off x="4584700" y="97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163770</xdr:rowOff>
    </xdr:from>
    <xdr:ext cx="599010" cy="259045"/>
    <xdr:sp macro="" textlink="">
      <xdr:nvSpPr>
        <xdr:cNvPr id="140" name="総務費該当値テキスト"/>
        <xdr:cNvSpPr txBox="1"/>
      </xdr:nvSpPr>
      <xdr:spPr>
        <a:xfrm>
          <a:off x="4686300" y="97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76075</xdr:rowOff>
    </xdr:from>
    <xdr:to>
      <xdr:col>5</xdr:col>
      <xdr:colOff>409575</xdr:colOff>
      <xdr:row>58</xdr:row>
      <xdr:rowOff>6225</xdr:rowOff>
    </xdr:to>
    <xdr:sp macro="" textlink="">
      <xdr:nvSpPr>
        <xdr:cNvPr id="141" name="円/楕円 140"/>
        <xdr:cNvSpPr/>
      </xdr:nvSpPr>
      <xdr:spPr>
        <a:xfrm>
          <a:off x="3746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168802</xdr:rowOff>
    </xdr:from>
    <xdr:ext cx="534377" cy="259045"/>
    <xdr:sp macro="" textlink="">
      <xdr:nvSpPr>
        <xdr:cNvPr id="142" name="テキスト ボックス 141"/>
        <xdr:cNvSpPr txBox="1"/>
      </xdr:nvSpPr>
      <xdr:spPr>
        <a:xfrm>
          <a:off x="3530111" y="9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90206</xdr:rowOff>
    </xdr:from>
    <xdr:to>
      <xdr:col>4</xdr:col>
      <xdr:colOff>206375</xdr:colOff>
      <xdr:row>58</xdr:row>
      <xdr:rowOff>20356</xdr:rowOff>
    </xdr:to>
    <xdr:sp macro="" textlink="">
      <xdr:nvSpPr>
        <xdr:cNvPr id="143" name="円/楕円 142"/>
        <xdr:cNvSpPr/>
      </xdr:nvSpPr>
      <xdr:spPr>
        <a:xfrm>
          <a:off x="2857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11483</xdr:rowOff>
    </xdr:from>
    <xdr:ext cx="534377" cy="259045"/>
    <xdr:sp macro="" textlink="">
      <xdr:nvSpPr>
        <xdr:cNvPr id="144" name="テキスト ボックス 143"/>
        <xdr:cNvSpPr txBox="1"/>
      </xdr:nvSpPr>
      <xdr:spPr>
        <a:xfrm>
          <a:off x="2641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95611</xdr:rowOff>
    </xdr:from>
    <xdr:to>
      <xdr:col>3</xdr:col>
      <xdr:colOff>3175</xdr:colOff>
      <xdr:row>58</xdr:row>
      <xdr:rowOff>25761</xdr:rowOff>
    </xdr:to>
    <xdr:sp macro="" textlink="">
      <xdr:nvSpPr>
        <xdr:cNvPr id="145" name="円/楕円 144"/>
        <xdr:cNvSpPr/>
      </xdr:nvSpPr>
      <xdr:spPr>
        <a:xfrm>
          <a:off x="1968500" y="98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16888</xdr:rowOff>
    </xdr:from>
    <xdr:ext cx="534377" cy="259045"/>
    <xdr:sp macro="" textlink="">
      <xdr:nvSpPr>
        <xdr:cNvPr id="146" name="テキスト ボックス 145"/>
        <xdr:cNvSpPr txBox="1"/>
      </xdr:nvSpPr>
      <xdr:spPr>
        <a:xfrm>
          <a:off x="1752111" y="99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23116</xdr:rowOff>
    </xdr:from>
    <xdr:to>
      <xdr:col>1</xdr:col>
      <xdr:colOff>485775</xdr:colOff>
      <xdr:row>56</xdr:row>
      <xdr:rowOff>124716</xdr:rowOff>
    </xdr:to>
    <xdr:sp macro="" textlink="">
      <xdr:nvSpPr>
        <xdr:cNvPr id="147" name="円/楕円 146"/>
        <xdr:cNvSpPr/>
      </xdr:nvSpPr>
      <xdr:spPr>
        <a:xfrm>
          <a:off x="1079500" y="96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141243</xdr:rowOff>
    </xdr:from>
    <xdr:ext cx="599010" cy="259045"/>
    <xdr:sp macro="" textlink="">
      <xdr:nvSpPr>
        <xdr:cNvPr id="148" name="テキスト ボックス 147"/>
        <xdr:cNvSpPr txBox="1"/>
      </xdr:nvSpPr>
      <xdr:spPr>
        <a:xfrm>
          <a:off x="830794" y="939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41951</xdr:rowOff>
    </xdr:from>
    <xdr:to>
      <xdr:col>6</xdr:col>
      <xdr:colOff>511175</xdr:colOff>
      <xdr:row>77</xdr:row>
      <xdr:rowOff>81142</xdr:rowOff>
    </xdr:to>
    <xdr:cxnSp macro="">
      <xdr:nvCxnSpPr>
        <xdr:cNvPr id="176" name="直線コネクタ 175"/>
        <xdr:cNvCxnSpPr/>
      </xdr:nvCxnSpPr>
      <xdr:spPr>
        <a:xfrm flipV="1">
          <a:off x="3797300" y="13243601"/>
          <a:ext cx="838200" cy="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81142</xdr:rowOff>
    </xdr:from>
    <xdr:to>
      <xdr:col>5</xdr:col>
      <xdr:colOff>358775</xdr:colOff>
      <xdr:row>78</xdr:row>
      <xdr:rowOff>10395</xdr:rowOff>
    </xdr:to>
    <xdr:cxnSp macro="">
      <xdr:nvCxnSpPr>
        <xdr:cNvPr id="179" name="直線コネクタ 178"/>
        <xdr:cNvCxnSpPr/>
      </xdr:nvCxnSpPr>
      <xdr:spPr>
        <a:xfrm flipV="1">
          <a:off x="2908300" y="13282792"/>
          <a:ext cx="889000" cy="10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10395</xdr:rowOff>
    </xdr:from>
    <xdr:to>
      <xdr:col>4</xdr:col>
      <xdr:colOff>155575</xdr:colOff>
      <xdr:row>78</xdr:row>
      <xdr:rowOff>28025</xdr:rowOff>
    </xdr:to>
    <xdr:cxnSp macro="">
      <xdr:nvCxnSpPr>
        <xdr:cNvPr id="182" name="直線コネクタ 181"/>
        <xdr:cNvCxnSpPr/>
      </xdr:nvCxnSpPr>
      <xdr:spPr>
        <a:xfrm flipV="1">
          <a:off x="2019300" y="13383495"/>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12178</xdr:rowOff>
    </xdr:from>
    <xdr:to>
      <xdr:col>2</xdr:col>
      <xdr:colOff>638175</xdr:colOff>
      <xdr:row>78</xdr:row>
      <xdr:rowOff>28025</xdr:rowOff>
    </xdr:to>
    <xdr:cxnSp macro="">
      <xdr:nvCxnSpPr>
        <xdr:cNvPr id="185" name="直線コネクタ 184"/>
        <xdr:cNvCxnSpPr/>
      </xdr:nvCxnSpPr>
      <xdr:spPr>
        <a:xfrm>
          <a:off x="1130300" y="13042378"/>
          <a:ext cx="889000" cy="3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162601</xdr:rowOff>
    </xdr:from>
    <xdr:to>
      <xdr:col>6</xdr:col>
      <xdr:colOff>561975</xdr:colOff>
      <xdr:row>77</xdr:row>
      <xdr:rowOff>92751</xdr:rowOff>
    </xdr:to>
    <xdr:sp macro="" textlink="">
      <xdr:nvSpPr>
        <xdr:cNvPr id="195" name="円/楕円 194"/>
        <xdr:cNvSpPr/>
      </xdr:nvSpPr>
      <xdr:spPr>
        <a:xfrm>
          <a:off x="4584700" y="131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141028</xdr:rowOff>
    </xdr:from>
    <xdr:ext cx="599010" cy="259045"/>
    <xdr:sp macro="" textlink="">
      <xdr:nvSpPr>
        <xdr:cNvPr id="196" name="民生費該当値テキスト"/>
        <xdr:cNvSpPr txBox="1"/>
      </xdr:nvSpPr>
      <xdr:spPr>
        <a:xfrm>
          <a:off x="4686300" y="131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30342</xdr:rowOff>
    </xdr:from>
    <xdr:to>
      <xdr:col>5</xdr:col>
      <xdr:colOff>409575</xdr:colOff>
      <xdr:row>77</xdr:row>
      <xdr:rowOff>131942</xdr:rowOff>
    </xdr:to>
    <xdr:sp macro="" textlink="">
      <xdr:nvSpPr>
        <xdr:cNvPr id="197" name="円/楕円 196"/>
        <xdr:cNvSpPr/>
      </xdr:nvSpPr>
      <xdr:spPr>
        <a:xfrm>
          <a:off x="3746500" y="13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123069</xdr:rowOff>
    </xdr:from>
    <xdr:ext cx="599010" cy="259045"/>
    <xdr:sp macro="" textlink="">
      <xdr:nvSpPr>
        <xdr:cNvPr id="198" name="テキスト ボックス 197"/>
        <xdr:cNvSpPr txBox="1"/>
      </xdr:nvSpPr>
      <xdr:spPr>
        <a:xfrm>
          <a:off x="3497794" y="1332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131045</xdr:rowOff>
    </xdr:from>
    <xdr:to>
      <xdr:col>4</xdr:col>
      <xdr:colOff>206375</xdr:colOff>
      <xdr:row>78</xdr:row>
      <xdr:rowOff>61195</xdr:rowOff>
    </xdr:to>
    <xdr:sp macro="" textlink="">
      <xdr:nvSpPr>
        <xdr:cNvPr id="199" name="円/楕円 198"/>
        <xdr:cNvSpPr/>
      </xdr:nvSpPr>
      <xdr:spPr>
        <a:xfrm>
          <a:off x="2857500" y="133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52322</xdr:rowOff>
    </xdr:from>
    <xdr:ext cx="599010" cy="259045"/>
    <xdr:sp macro="" textlink="">
      <xdr:nvSpPr>
        <xdr:cNvPr id="200" name="テキスト ボックス 199"/>
        <xdr:cNvSpPr txBox="1"/>
      </xdr:nvSpPr>
      <xdr:spPr>
        <a:xfrm>
          <a:off x="2608794" y="1342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148675</xdr:rowOff>
    </xdr:from>
    <xdr:to>
      <xdr:col>3</xdr:col>
      <xdr:colOff>3175</xdr:colOff>
      <xdr:row>78</xdr:row>
      <xdr:rowOff>78825</xdr:rowOff>
    </xdr:to>
    <xdr:sp macro="" textlink="">
      <xdr:nvSpPr>
        <xdr:cNvPr id="201" name="円/楕円 200"/>
        <xdr:cNvSpPr/>
      </xdr:nvSpPr>
      <xdr:spPr>
        <a:xfrm>
          <a:off x="1968500" y="133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69952</xdr:rowOff>
    </xdr:from>
    <xdr:ext cx="599010" cy="259045"/>
    <xdr:sp macro="" textlink="">
      <xdr:nvSpPr>
        <xdr:cNvPr id="202" name="テキスト ボックス 201"/>
        <xdr:cNvSpPr txBox="1"/>
      </xdr:nvSpPr>
      <xdr:spPr>
        <a:xfrm>
          <a:off x="1719794" y="1344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132828</xdr:rowOff>
    </xdr:from>
    <xdr:to>
      <xdr:col>1</xdr:col>
      <xdr:colOff>485775</xdr:colOff>
      <xdr:row>76</xdr:row>
      <xdr:rowOff>62978</xdr:rowOff>
    </xdr:to>
    <xdr:sp macro="" textlink="">
      <xdr:nvSpPr>
        <xdr:cNvPr id="203" name="円/楕円 202"/>
        <xdr:cNvSpPr/>
      </xdr:nvSpPr>
      <xdr:spPr>
        <a:xfrm>
          <a:off x="1079500" y="129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79505</xdr:rowOff>
    </xdr:from>
    <xdr:ext cx="599010" cy="259045"/>
    <xdr:sp macro="" textlink="">
      <xdr:nvSpPr>
        <xdr:cNvPr id="204" name="テキスト ボックス 203"/>
        <xdr:cNvSpPr txBox="1"/>
      </xdr:nvSpPr>
      <xdr:spPr>
        <a:xfrm>
          <a:off x="830794" y="1276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9496</xdr:rowOff>
    </xdr:from>
    <xdr:to>
      <xdr:col>6</xdr:col>
      <xdr:colOff>511175</xdr:colOff>
      <xdr:row>97</xdr:row>
      <xdr:rowOff>58677</xdr:rowOff>
    </xdr:to>
    <xdr:cxnSp macro="">
      <xdr:nvCxnSpPr>
        <xdr:cNvPr id="235" name="直線コネクタ 234"/>
        <xdr:cNvCxnSpPr/>
      </xdr:nvCxnSpPr>
      <xdr:spPr>
        <a:xfrm flipV="1">
          <a:off x="3797300" y="16640146"/>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32238</xdr:rowOff>
    </xdr:from>
    <xdr:to>
      <xdr:col>5</xdr:col>
      <xdr:colOff>358775</xdr:colOff>
      <xdr:row>97</xdr:row>
      <xdr:rowOff>58677</xdr:rowOff>
    </xdr:to>
    <xdr:cxnSp macro="">
      <xdr:nvCxnSpPr>
        <xdr:cNvPr id="238" name="直線コネクタ 237"/>
        <xdr:cNvCxnSpPr/>
      </xdr:nvCxnSpPr>
      <xdr:spPr>
        <a:xfrm>
          <a:off x="2908300" y="16662888"/>
          <a:ext cx="889000" cy="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32238</xdr:rowOff>
    </xdr:from>
    <xdr:to>
      <xdr:col>4</xdr:col>
      <xdr:colOff>155575</xdr:colOff>
      <xdr:row>97</xdr:row>
      <xdr:rowOff>105411</xdr:rowOff>
    </xdr:to>
    <xdr:cxnSp macro="">
      <xdr:nvCxnSpPr>
        <xdr:cNvPr id="241" name="直線コネクタ 240"/>
        <xdr:cNvCxnSpPr/>
      </xdr:nvCxnSpPr>
      <xdr:spPr>
        <a:xfrm flipV="1">
          <a:off x="2019300" y="16662888"/>
          <a:ext cx="889000" cy="7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81851</xdr:rowOff>
    </xdr:from>
    <xdr:to>
      <xdr:col>2</xdr:col>
      <xdr:colOff>638175</xdr:colOff>
      <xdr:row>97</xdr:row>
      <xdr:rowOff>105411</xdr:rowOff>
    </xdr:to>
    <xdr:cxnSp macro="">
      <xdr:nvCxnSpPr>
        <xdr:cNvPr id="244" name="直線コネクタ 243"/>
        <xdr:cNvCxnSpPr/>
      </xdr:nvCxnSpPr>
      <xdr:spPr>
        <a:xfrm>
          <a:off x="1130300" y="16712501"/>
          <a:ext cx="8890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130146</xdr:rowOff>
    </xdr:from>
    <xdr:to>
      <xdr:col>6</xdr:col>
      <xdr:colOff>561975</xdr:colOff>
      <xdr:row>97</xdr:row>
      <xdr:rowOff>60296</xdr:rowOff>
    </xdr:to>
    <xdr:sp macro="" textlink="">
      <xdr:nvSpPr>
        <xdr:cNvPr id="254" name="円/楕円 253"/>
        <xdr:cNvSpPr/>
      </xdr:nvSpPr>
      <xdr:spPr>
        <a:xfrm>
          <a:off x="4584700" y="165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108573</xdr:rowOff>
    </xdr:from>
    <xdr:ext cx="534377" cy="259045"/>
    <xdr:sp macro="" textlink="">
      <xdr:nvSpPr>
        <xdr:cNvPr id="255" name="衛生費該当値テキスト"/>
        <xdr:cNvSpPr txBox="1"/>
      </xdr:nvSpPr>
      <xdr:spPr>
        <a:xfrm>
          <a:off x="4686300" y="165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7877</xdr:rowOff>
    </xdr:from>
    <xdr:to>
      <xdr:col>5</xdr:col>
      <xdr:colOff>409575</xdr:colOff>
      <xdr:row>97</xdr:row>
      <xdr:rowOff>109477</xdr:rowOff>
    </xdr:to>
    <xdr:sp macro="" textlink="">
      <xdr:nvSpPr>
        <xdr:cNvPr id="256" name="円/楕円 255"/>
        <xdr:cNvSpPr/>
      </xdr:nvSpPr>
      <xdr:spPr>
        <a:xfrm>
          <a:off x="3746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100604</xdr:rowOff>
    </xdr:from>
    <xdr:ext cx="534377" cy="259045"/>
    <xdr:sp macro="" textlink="">
      <xdr:nvSpPr>
        <xdr:cNvPr id="257" name="テキスト ボックス 256"/>
        <xdr:cNvSpPr txBox="1"/>
      </xdr:nvSpPr>
      <xdr:spPr>
        <a:xfrm>
          <a:off x="3530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152888</xdr:rowOff>
    </xdr:from>
    <xdr:to>
      <xdr:col>4</xdr:col>
      <xdr:colOff>206375</xdr:colOff>
      <xdr:row>97</xdr:row>
      <xdr:rowOff>83038</xdr:rowOff>
    </xdr:to>
    <xdr:sp macro="" textlink="">
      <xdr:nvSpPr>
        <xdr:cNvPr id="258" name="円/楕円 257"/>
        <xdr:cNvSpPr/>
      </xdr:nvSpPr>
      <xdr:spPr>
        <a:xfrm>
          <a:off x="2857500" y="166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74165</xdr:rowOff>
    </xdr:from>
    <xdr:ext cx="534377" cy="259045"/>
    <xdr:sp macro="" textlink="">
      <xdr:nvSpPr>
        <xdr:cNvPr id="259" name="テキスト ボックス 258"/>
        <xdr:cNvSpPr txBox="1"/>
      </xdr:nvSpPr>
      <xdr:spPr>
        <a:xfrm>
          <a:off x="2641111" y="167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54611</xdr:rowOff>
    </xdr:from>
    <xdr:to>
      <xdr:col>3</xdr:col>
      <xdr:colOff>3175</xdr:colOff>
      <xdr:row>97</xdr:row>
      <xdr:rowOff>156211</xdr:rowOff>
    </xdr:to>
    <xdr:sp macro="" textlink="">
      <xdr:nvSpPr>
        <xdr:cNvPr id="260" name="円/楕円 259"/>
        <xdr:cNvSpPr/>
      </xdr:nvSpPr>
      <xdr:spPr>
        <a:xfrm>
          <a:off x="19685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147338</xdr:rowOff>
    </xdr:from>
    <xdr:ext cx="534377" cy="259045"/>
    <xdr:sp macro="" textlink="">
      <xdr:nvSpPr>
        <xdr:cNvPr id="261" name="テキスト ボックス 260"/>
        <xdr:cNvSpPr txBox="1"/>
      </xdr:nvSpPr>
      <xdr:spPr>
        <a:xfrm>
          <a:off x="1752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31051</xdr:rowOff>
    </xdr:from>
    <xdr:to>
      <xdr:col>1</xdr:col>
      <xdr:colOff>485775</xdr:colOff>
      <xdr:row>97</xdr:row>
      <xdr:rowOff>132651</xdr:rowOff>
    </xdr:to>
    <xdr:sp macro="" textlink="">
      <xdr:nvSpPr>
        <xdr:cNvPr id="262" name="円/楕円 261"/>
        <xdr:cNvSpPr/>
      </xdr:nvSpPr>
      <xdr:spPr>
        <a:xfrm>
          <a:off x="1079500" y="166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123778</xdr:rowOff>
    </xdr:from>
    <xdr:ext cx="534377" cy="259045"/>
    <xdr:sp macro="" textlink="">
      <xdr:nvSpPr>
        <xdr:cNvPr id="263" name="テキスト ボックス 262"/>
        <xdr:cNvSpPr txBox="1"/>
      </xdr:nvSpPr>
      <xdr:spPr>
        <a:xfrm>
          <a:off x="863111" y="167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2101</xdr:rowOff>
    </xdr:from>
    <xdr:to>
      <xdr:col>15</xdr:col>
      <xdr:colOff>180975</xdr:colOff>
      <xdr:row>58</xdr:row>
      <xdr:rowOff>21532</xdr:rowOff>
    </xdr:to>
    <xdr:cxnSp macro="">
      <xdr:nvCxnSpPr>
        <xdr:cNvPr id="347" name="直線コネクタ 346"/>
        <xdr:cNvCxnSpPr/>
      </xdr:nvCxnSpPr>
      <xdr:spPr>
        <a:xfrm>
          <a:off x="9639300" y="994620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2101</xdr:rowOff>
    </xdr:from>
    <xdr:to>
      <xdr:col>14</xdr:col>
      <xdr:colOff>28575</xdr:colOff>
      <xdr:row>58</xdr:row>
      <xdr:rowOff>4652</xdr:rowOff>
    </xdr:to>
    <xdr:cxnSp macro="">
      <xdr:nvCxnSpPr>
        <xdr:cNvPr id="350" name="直線コネクタ 349"/>
        <xdr:cNvCxnSpPr/>
      </xdr:nvCxnSpPr>
      <xdr:spPr>
        <a:xfrm flipV="1">
          <a:off x="8750300" y="9946201"/>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152940</xdr:rowOff>
    </xdr:from>
    <xdr:to>
      <xdr:col>12</xdr:col>
      <xdr:colOff>511175</xdr:colOff>
      <xdr:row>58</xdr:row>
      <xdr:rowOff>4652</xdr:rowOff>
    </xdr:to>
    <xdr:cxnSp macro="">
      <xdr:nvCxnSpPr>
        <xdr:cNvPr id="353" name="直線コネクタ 352"/>
        <xdr:cNvCxnSpPr/>
      </xdr:nvCxnSpPr>
      <xdr:spPr>
        <a:xfrm>
          <a:off x="7861300" y="9925590"/>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134799</xdr:rowOff>
    </xdr:from>
    <xdr:to>
      <xdr:col>11</xdr:col>
      <xdr:colOff>307975</xdr:colOff>
      <xdr:row>57</xdr:row>
      <xdr:rowOff>152940</xdr:rowOff>
    </xdr:to>
    <xdr:cxnSp macro="">
      <xdr:nvCxnSpPr>
        <xdr:cNvPr id="356" name="直線コネクタ 355"/>
        <xdr:cNvCxnSpPr/>
      </xdr:nvCxnSpPr>
      <xdr:spPr>
        <a:xfrm>
          <a:off x="6972300" y="9907449"/>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142182</xdr:rowOff>
    </xdr:from>
    <xdr:to>
      <xdr:col>15</xdr:col>
      <xdr:colOff>231775</xdr:colOff>
      <xdr:row>58</xdr:row>
      <xdr:rowOff>72332</xdr:rowOff>
    </xdr:to>
    <xdr:sp macro="" textlink="">
      <xdr:nvSpPr>
        <xdr:cNvPr id="366" name="円/楕円 365"/>
        <xdr:cNvSpPr/>
      </xdr:nvSpPr>
      <xdr:spPr>
        <a:xfrm>
          <a:off x="10426700" y="99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57109</xdr:rowOff>
    </xdr:from>
    <xdr:ext cx="534377" cy="259045"/>
    <xdr:sp macro="" textlink="">
      <xdr:nvSpPr>
        <xdr:cNvPr id="367" name="農林水産業費該当値テキスト"/>
        <xdr:cNvSpPr txBox="1"/>
      </xdr:nvSpPr>
      <xdr:spPr>
        <a:xfrm>
          <a:off x="10528300" y="98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122751</xdr:rowOff>
    </xdr:from>
    <xdr:to>
      <xdr:col>14</xdr:col>
      <xdr:colOff>79375</xdr:colOff>
      <xdr:row>58</xdr:row>
      <xdr:rowOff>52901</xdr:rowOff>
    </xdr:to>
    <xdr:sp macro="" textlink="">
      <xdr:nvSpPr>
        <xdr:cNvPr id="368" name="円/楕円 367"/>
        <xdr:cNvSpPr/>
      </xdr:nvSpPr>
      <xdr:spPr>
        <a:xfrm>
          <a:off x="9588500" y="98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44028</xdr:rowOff>
    </xdr:from>
    <xdr:ext cx="534377" cy="259045"/>
    <xdr:sp macro="" textlink="">
      <xdr:nvSpPr>
        <xdr:cNvPr id="369" name="テキスト ボックス 368"/>
        <xdr:cNvSpPr txBox="1"/>
      </xdr:nvSpPr>
      <xdr:spPr>
        <a:xfrm>
          <a:off x="9372111" y="998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125302</xdr:rowOff>
    </xdr:from>
    <xdr:to>
      <xdr:col>12</xdr:col>
      <xdr:colOff>561975</xdr:colOff>
      <xdr:row>58</xdr:row>
      <xdr:rowOff>55452</xdr:rowOff>
    </xdr:to>
    <xdr:sp macro="" textlink="">
      <xdr:nvSpPr>
        <xdr:cNvPr id="370" name="円/楕円 369"/>
        <xdr:cNvSpPr/>
      </xdr:nvSpPr>
      <xdr:spPr>
        <a:xfrm>
          <a:off x="8699500" y="98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46579</xdr:rowOff>
    </xdr:from>
    <xdr:ext cx="534377" cy="259045"/>
    <xdr:sp macro="" textlink="">
      <xdr:nvSpPr>
        <xdr:cNvPr id="371" name="テキスト ボックス 370"/>
        <xdr:cNvSpPr txBox="1"/>
      </xdr:nvSpPr>
      <xdr:spPr>
        <a:xfrm>
          <a:off x="8483111" y="99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102140</xdr:rowOff>
    </xdr:from>
    <xdr:to>
      <xdr:col>11</xdr:col>
      <xdr:colOff>358775</xdr:colOff>
      <xdr:row>58</xdr:row>
      <xdr:rowOff>32290</xdr:rowOff>
    </xdr:to>
    <xdr:sp macro="" textlink="">
      <xdr:nvSpPr>
        <xdr:cNvPr id="372" name="円/楕円 371"/>
        <xdr:cNvSpPr/>
      </xdr:nvSpPr>
      <xdr:spPr>
        <a:xfrm>
          <a:off x="7810500" y="98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23417</xdr:rowOff>
    </xdr:from>
    <xdr:ext cx="534377" cy="259045"/>
    <xdr:sp macro="" textlink="">
      <xdr:nvSpPr>
        <xdr:cNvPr id="373" name="テキスト ボックス 372"/>
        <xdr:cNvSpPr txBox="1"/>
      </xdr:nvSpPr>
      <xdr:spPr>
        <a:xfrm>
          <a:off x="7594111" y="99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83999</xdr:rowOff>
    </xdr:from>
    <xdr:to>
      <xdr:col>10</xdr:col>
      <xdr:colOff>155575</xdr:colOff>
      <xdr:row>58</xdr:row>
      <xdr:rowOff>14149</xdr:rowOff>
    </xdr:to>
    <xdr:sp macro="" textlink="">
      <xdr:nvSpPr>
        <xdr:cNvPr id="374" name="円/楕円 373"/>
        <xdr:cNvSpPr/>
      </xdr:nvSpPr>
      <xdr:spPr>
        <a:xfrm>
          <a:off x="6921500" y="98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5276</xdr:rowOff>
    </xdr:from>
    <xdr:ext cx="534377" cy="259045"/>
    <xdr:sp macro="" textlink="">
      <xdr:nvSpPr>
        <xdr:cNvPr id="375" name="テキスト ボックス 374"/>
        <xdr:cNvSpPr txBox="1"/>
      </xdr:nvSpPr>
      <xdr:spPr>
        <a:xfrm>
          <a:off x="6705111" y="99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47216</xdr:rowOff>
    </xdr:from>
    <xdr:to>
      <xdr:col>15</xdr:col>
      <xdr:colOff>180975</xdr:colOff>
      <xdr:row>78</xdr:row>
      <xdr:rowOff>56273</xdr:rowOff>
    </xdr:to>
    <xdr:cxnSp macro="">
      <xdr:nvCxnSpPr>
        <xdr:cNvPr id="406" name="直線コネクタ 405"/>
        <xdr:cNvCxnSpPr/>
      </xdr:nvCxnSpPr>
      <xdr:spPr>
        <a:xfrm flipV="1">
          <a:off x="9639300" y="13077416"/>
          <a:ext cx="838200" cy="3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55564</xdr:rowOff>
    </xdr:from>
    <xdr:to>
      <xdr:col>14</xdr:col>
      <xdr:colOff>28575</xdr:colOff>
      <xdr:row>78</xdr:row>
      <xdr:rowOff>56273</xdr:rowOff>
    </xdr:to>
    <xdr:cxnSp macro="">
      <xdr:nvCxnSpPr>
        <xdr:cNvPr id="409" name="直線コネクタ 408"/>
        <xdr:cNvCxnSpPr/>
      </xdr:nvCxnSpPr>
      <xdr:spPr>
        <a:xfrm>
          <a:off x="8750300" y="13428664"/>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55564</xdr:rowOff>
    </xdr:from>
    <xdr:to>
      <xdr:col>12</xdr:col>
      <xdr:colOff>511175</xdr:colOff>
      <xdr:row>78</xdr:row>
      <xdr:rowOff>95548</xdr:rowOff>
    </xdr:to>
    <xdr:cxnSp macro="">
      <xdr:nvCxnSpPr>
        <xdr:cNvPr id="412" name="直線コネクタ 411"/>
        <xdr:cNvCxnSpPr/>
      </xdr:nvCxnSpPr>
      <xdr:spPr>
        <a:xfrm flipV="1">
          <a:off x="7861300" y="13428664"/>
          <a:ext cx="8890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55662</xdr:rowOff>
    </xdr:from>
    <xdr:to>
      <xdr:col>11</xdr:col>
      <xdr:colOff>307975</xdr:colOff>
      <xdr:row>78</xdr:row>
      <xdr:rowOff>95548</xdr:rowOff>
    </xdr:to>
    <xdr:cxnSp macro="">
      <xdr:nvCxnSpPr>
        <xdr:cNvPr id="415" name="直線コネクタ 414"/>
        <xdr:cNvCxnSpPr/>
      </xdr:nvCxnSpPr>
      <xdr:spPr>
        <a:xfrm>
          <a:off x="6972300" y="13428762"/>
          <a:ext cx="889000" cy="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167866</xdr:rowOff>
    </xdr:from>
    <xdr:to>
      <xdr:col>15</xdr:col>
      <xdr:colOff>231775</xdr:colOff>
      <xdr:row>76</xdr:row>
      <xdr:rowOff>98016</xdr:rowOff>
    </xdr:to>
    <xdr:sp macro="" textlink="">
      <xdr:nvSpPr>
        <xdr:cNvPr id="425" name="円/楕円 424"/>
        <xdr:cNvSpPr/>
      </xdr:nvSpPr>
      <xdr:spPr>
        <a:xfrm>
          <a:off x="10426700" y="130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19292</xdr:rowOff>
    </xdr:from>
    <xdr:ext cx="534377" cy="259045"/>
    <xdr:sp macro="" textlink="">
      <xdr:nvSpPr>
        <xdr:cNvPr id="426" name="商工費該当値テキスト"/>
        <xdr:cNvSpPr txBox="1"/>
      </xdr:nvSpPr>
      <xdr:spPr>
        <a:xfrm>
          <a:off x="10528300" y="128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5473</xdr:rowOff>
    </xdr:from>
    <xdr:to>
      <xdr:col>14</xdr:col>
      <xdr:colOff>79375</xdr:colOff>
      <xdr:row>78</xdr:row>
      <xdr:rowOff>107073</xdr:rowOff>
    </xdr:to>
    <xdr:sp macro="" textlink="">
      <xdr:nvSpPr>
        <xdr:cNvPr id="427" name="円/楕円 426"/>
        <xdr:cNvSpPr/>
      </xdr:nvSpPr>
      <xdr:spPr>
        <a:xfrm>
          <a:off x="9588500" y="133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98200</xdr:rowOff>
    </xdr:from>
    <xdr:ext cx="534377" cy="259045"/>
    <xdr:sp macro="" textlink="">
      <xdr:nvSpPr>
        <xdr:cNvPr id="428" name="テキスト ボックス 427"/>
        <xdr:cNvSpPr txBox="1"/>
      </xdr:nvSpPr>
      <xdr:spPr>
        <a:xfrm>
          <a:off x="9372111" y="134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4764</xdr:rowOff>
    </xdr:from>
    <xdr:to>
      <xdr:col>12</xdr:col>
      <xdr:colOff>561975</xdr:colOff>
      <xdr:row>78</xdr:row>
      <xdr:rowOff>106364</xdr:rowOff>
    </xdr:to>
    <xdr:sp macro="" textlink="">
      <xdr:nvSpPr>
        <xdr:cNvPr id="429" name="円/楕円 428"/>
        <xdr:cNvSpPr/>
      </xdr:nvSpPr>
      <xdr:spPr>
        <a:xfrm>
          <a:off x="8699500" y="133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122891</xdr:rowOff>
    </xdr:from>
    <xdr:ext cx="534377" cy="259045"/>
    <xdr:sp macro="" textlink="">
      <xdr:nvSpPr>
        <xdr:cNvPr id="430" name="テキスト ボックス 429"/>
        <xdr:cNvSpPr txBox="1"/>
      </xdr:nvSpPr>
      <xdr:spPr>
        <a:xfrm>
          <a:off x="8483111" y="131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44748</xdr:rowOff>
    </xdr:from>
    <xdr:to>
      <xdr:col>11</xdr:col>
      <xdr:colOff>358775</xdr:colOff>
      <xdr:row>78</xdr:row>
      <xdr:rowOff>146348</xdr:rowOff>
    </xdr:to>
    <xdr:sp macro="" textlink="">
      <xdr:nvSpPr>
        <xdr:cNvPr id="431" name="円/楕円 430"/>
        <xdr:cNvSpPr/>
      </xdr:nvSpPr>
      <xdr:spPr>
        <a:xfrm>
          <a:off x="7810500" y="134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137475</xdr:rowOff>
    </xdr:from>
    <xdr:ext cx="534377" cy="259045"/>
    <xdr:sp macro="" textlink="">
      <xdr:nvSpPr>
        <xdr:cNvPr id="432" name="テキスト ボックス 431"/>
        <xdr:cNvSpPr txBox="1"/>
      </xdr:nvSpPr>
      <xdr:spPr>
        <a:xfrm>
          <a:off x="7594111" y="135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4862</xdr:rowOff>
    </xdr:from>
    <xdr:to>
      <xdr:col>10</xdr:col>
      <xdr:colOff>155575</xdr:colOff>
      <xdr:row>78</xdr:row>
      <xdr:rowOff>106462</xdr:rowOff>
    </xdr:to>
    <xdr:sp macro="" textlink="">
      <xdr:nvSpPr>
        <xdr:cNvPr id="433" name="円/楕円 432"/>
        <xdr:cNvSpPr/>
      </xdr:nvSpPr>
      <xdr:spPr>
        <a:xfrm>
          <a:off x="69215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122989</xdr:rowOff>
    </xdr:from>
    <xdr:ext cx="534377" cy="259045"/>
    <xdr:sp macro="" textlink="">
      <xdr:nvSpPr>
        <xdr:cNvPr id="434" name="テキスト ボックス 433"/>
        <xdr:cNvSpPr txBox="1"/>
      </xdr:nvSpPr>
      <xdr:spPr>
        <a:xfrm>
          <a:off x="6705111" y="1315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59283</xdr:rowOff>
    </xdr:from>
    <xdr:to>
      <xdr:col>15</xdr:col>
      <xdr:colOff>180975</xdr:colOff>
      <xdr:row>97</xdr:row>
      <xdr:rowOff>79688</xdr:rowOff>
    </xdr:to>
    <xdr:cxnSp macro="">
      <xdr:nvCxnSpPr>
        <xdr:cNvPr id="461" name="直線コネクタ 460"/>
        <xdr:cNvCxnSpPr/>
      </xdr:nvCxnSpPr>
      <xdr:spPr>
        <a:xfrm flipV="1">
          <a:off x="9639300" y="16689933"/>
          <a:ext cx="8382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31961</xdr:rowOff>
    </xdr:from>
    <xdr:to>
      <xdr:col>14</xdr:col>
      <xdr:colOff>28575</xdr:colOff>
      <xdr:row>97</xdr:row>
      <xdr:rowOff>79688</xdr:rowOff>
    </xdr:to>
    <xdr:cxnSp macro="">
      <xdr:nvCxnSpPr>
        <xdr:cNvPr id="464" name="直線コネクタ 463"/>
        <xdr:cNvCxnSpPr/>
      </xdr:nvCxnSpPr>
      <xdr:spPr>
        <a:xfrm>
          <a:off x="8750300" y="1666261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31961</xdr:rowOff>
    </xdr:from>
    <xdr:to>
      <xdr:col>12</xdr:col>
      <xdr:colOff>511175</xdr:colOff>
      <xdr:row>97</xdr:row>
      <xdr:rowOff>111340</xdr:rowOff>
    </xdr:to>
    <xdr:cxnSp macro="">
      <xdr:nvCxnSpPr>
        <xdr:cNvPr id="467" name="直線コネクタ 466"/>
        <xdr:cNvCxnSpPr/>
      </xdr:nvCxnSpPr>
      <xdr:spPr>
        <a:xfrm flipV="1">
          <a:off x="7861300" y="16662611"/>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111340</xdr:rowOff>
    </xdr:from>
    <xdr:to>
      <xdr:col>11</xdr:col>
      <xdr:colOff>307975</xdr:colOff>
      <xdr:row>97</xdr:row>
      <xdr:rowOff>152067</xdr:rowOff>
    </xdr:to>
    <xdr:cxnSp macro="">
      <xdr:nvCxnSpPr>
        <xdr:cNvPr id="470" name="直線コネクタ 469"/>
        <xdr:cNvCxnSpPr/>
      </xdr:nvCxnSpPr>
      <xdr:spPr>
        <a:xfrm flipV="1">
          <a:off x="6972300" y="16741990"/>
          <a:ext cx="889000" cy="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8483</xdr:rowOff>
    </xdr:from>
    <xdr:to>
      <xdr:col>15</xdr:col>
      <xdr:colOff>231775</xdr:colOff>
      <xdr:row>97</xdr:row>
      <xdr:rowOff>110083</xdr:rowOff>
    </xdr:to>
    <xdr:sp macro="" textlink="">
      <xdr:nvSpPr>
        <xdr:cNvPr id="480" name="円/楕円 479"/>
        <xdr:cNvSpPr/>
      </xdr:nvSpPr>
      <xdr:spPr>
        <a:xfrm>
          <a:off x="104267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158360</xdr:rowOff>
    </xdr:from>
    <xdr:ext cx="534377" cy="259045"/>
    <xdr:sp macro="" textlink="">
      <xdr:nvSpPr>
        <xdr:cNvPr id="481" name="土木費該当値テキスト"/>
        <xdr:cNvSpPr txBox="1"/>
      </xdr:nvSpPr>
      <xdr:spPr>
        <a:xfrm>
          <a:off x="10528300" y="16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28888</xdr:rowOff>
    </xdr:from>
    <xdr:to>
      <xdr:col>14</xdr:col>
      <xdr:colOff>79375</xdr:colOff>
      <xdr:row>97</xdr:row>
      <xdr:rowOff>130488</xdr:rowOff>
    </xdr:to>
    <xdr:sp macro="" textlink="">
      <xdr:nvSpPr>
        <xdr:cNvPr id="482" name="円/楕円 481"/>
        <xdr:cNvSpPr/>
      </xdr:nvSpPr>
      <xdr:spPr>
        <a:xfrm>
          <a:off x="9588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121615</xdr:rowOff>
    </xdr:from>
    <xdr:ext cx="534377" cy="259045"/>
    <xdr:sp macro="" textlink="">
      <xdr:nvSpPr>
        <xdr:cNvPr id="483" name="テキスト ボックス 482"/>
        <xdr:cNvSpPr txBox="1"/>
      </xdr:nvSpPr>
      <xdr:spPr>
        <a:xfrm>
          <a:off x="9372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152611</xdr:rowOff>
    </xdr:from>
    <xdr:to>
      <xdr:col>12</xdr:col>
      <xdr:colOff>561975</xdr:colOff>
      <xdr:row>97</xdr:row>
      <xdr:rowOff>82761</xdr:rowOff>
    </xdr:to>
    <xdr:sp macro="" textlink="">
      <xdr:nvSpPr>
        <xdr:cNvPr id="484" name="円/楕円 483"/>
        <xdr:cNvSpPr/>
      </xdr:nvSpPr>
      <xdr:spPr>
        <a:xfrm>
          <a:off x="8699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73888</xdr:rowOff>
    </xdr:from>
    <xdr:ext cx="534377" cy="259045"/>
    <xdr:sp macro="" textlink="">
      <xdr:nvSpPr>
        <xdr:cNvPr id="485" name="テキスト ボックス 484"/>
        <xdr:cNvSpPr txBox="1"/>
      </xdr:nvSpPr>
      <xdr:spPr>
        <a:xfrm>
          <a:off x="8483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60540</xdr:rowOff>
    </xdr:from>
    <xdr:to>
      <xdr:col>11</xdr:col>
      <xdr:colOff>358775</xdr:colOff>
      <xdr:row>97</xdr:row>
      <xdr:rowOff>162140</xdr:rowOff>
    </xdr:to>
    <xdr:sp macro="" textlink="">
      <xdr:nvSpPr>
        <xdr:cNvPr id="486" name="円/楕円 485"/>
        <xdr:cNvSpPr/>
      </xdr:nvSpPr>
      <xdr:spPr>
        <a:xfrm>
          <a:off x="7810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153267</xdr:rowOff>
    </xdr:from>
    <xdr:ext cx="534377" cy="259045"/>
    <xdr:sp macro="" textlink="">
      <xdr:nvSpPr>
        <xdr:cNvPr id="487" name="テキスト ボックス 486"/>
        <xdr:cNvSpPr txBox="1"/>
      </xdr:nvSpPr>
      <xdr:spPr>
        <a:xfrm>
          <a:off x="7594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101267</xdr:rowOff>
    </xdr:from>
    <xdr:to>
      <xdr:col>10</xdr:col>
      <xdr:colOff>155575</xdr:colOff>
      <xdr:row>98</xdr:row>
      <xdr:rowOff>31417</xdr:rowOff>
    </xdr:to>
    <xdr:sp macro="" textlink="">
      <xdr:nvSpPr>
        <xdr:cNvPr id="488" name="円/楕円 487"/>
        <xdr:cNvSpPr/>
      </xdr:nvSpPr>
      <xdr:spPr>
        <a:xfrm>
          <a:off x="6921500" y="167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22544</xdr:rowOff>
    </xdr:from>
    <xdr:ext cx="534377" cy="259045"/>
    <xdr:sp macro="" textlink="">
      <xdr:nvSpPr>
        <xdr:cNvPr id="489" name="テキスト ボックス 488"/>
        <xdr:cNvSpPr txBox="1"/>
      </xdr:nvSpPr>
      <xdr:spPr>
        <a:xfrm>
          <a:off x="6705111" y="1682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154368</xdr:rowOff>
    </xdr:from>
    <xdr:to>
      <xdr:col>23</xdr:col>
      <xdr:colOff>517525</xdr:colOff>
      <xdr:row>37</xdr:row>
      <xdr:rowOff>46431</xdr:rowOff>
    </xdr:to>
    <xdr:cxnSp macro="">
      <xdr:nvCxnSpPr>
        <xdr:cNvPr id="519" name="直線コネクタ 518"/>
        <xdr:cNvCxnSpPr/>
      </xdr:nvCxnSpPr>
      <xdr:spPr>
        <a:xfrm flipV="1">
          <a:off x="15481300" y="6326568"/>
          <a:ext cx="8382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121031</xdr:rowOff>
    </xdr:from>
    <xdr:to>
      <xdr:col>22</xdr:col>
      <xdr:colOff>365125</xdr:colOff>
      <xdr:row>37</xdr:row>
      <xdr:rowOff>46431</xdr:rowOff>
    </xdr:to>
    <xdr:cxnSp macro="">
      <xdr:nvCxnSpPr>
        <xdr:cNvPr id="522" name="直線コネクタ 521"/>
        <xdr:cNvCxnSpPr/>
      </xdr:nvCxnSpPr>
      <xdr:spPr>
        <a:xfrm>
          <a:off x="14592300" y="5778881"/>
          <a:ext cx="889000" cy="6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121031</xdr:rowOff>
    </xdr:from>
    <xdr:to>
      <xdr:col>21</xdr:col>
      <xdr:colOff>161925</xdr:colOff>
      <xdr:row>37</xdr:row>
      <xdr:rowOff>170732</xdr:rowOff>
    </xdr:to>
    <xdr:cxnSp macro="">
      <xdr:nvCxnSpPr>
        <xdr:cNvPr id="525" name="直線コネクタ 524"/>
        <xdr:cNvCxnSpPr/>
      </xdr:nvCxnSpPr>
      <xdr:spPr>
        <a:xfrm flipV="1">
          <a:off x="13703300" y="5778881"/>
          <a:ext cx="889000" cy="7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170732</xdr:rowOff>
    </xdr:from>
    <xdr:to>
      <xdr:col>19</xdr:col>
      <xdr:colOff>644525</xdr:colOff>
      <xdr:row>38</xdr:row>
      <xdr:rowOff>10484</xdr:rowOff>
    </xdr:to>
    <xdr:cxnSp macro="">
      <xdr:nvCxnSpPr>
        <xdr:cNvPr id="528" name="直線コネクタ 527"/>
        <xdr:cNvCxnSpPr/>
      </xdr:nvCxnSpPr>
      <xdr:spPr>
        <a:xfrm flipV="1">
          <a:off x="12814300" y="651438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103568</xdr:rowOff>
    </xdr:from>
    <xdr:to>
      <xdr:col>23</xdr:col>
      <xdr:colOff>568325</xdr:colOff>
      <xdr:row>37</xdr:row>
      <xdr:rowOff>33718</xdr:rowOff>
    </xdr:to>
    <xdr:sp macro="" textlink="">
      <xdr:nvSpPr>
        <xdr:cNvPr id="538" name="円/楕円 537"/>
        <xdr:cNvSpPr/>
      </xdr:nvSpPr>
      <xdr:spPr>
        <a:xfrm>
          <a:off x="162687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126445</xdr:rowOff>
    </xdr:from>
    <xdr:ext cx="534377" cy="259045"/>
    <xdr:sp macro="" textlink="">
      <xdr:nvSpPr>
        <xdr:cNvPr id="539" name="消防費該当値テキスト"/>
        <xdr:cNvSpPr txBox="1"/>
      </xdr:nvSpPr>
      <xdr:spPr>
        <a:xfrm>
          <a:off x="16370300" y="61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167081</xdr:rowOff>
    </xdr:from>
    <xdr:to>
      <xdr:col>22</xdr:col>
      <xdr:colOff>415925</xdr:colOff>
      <xdr:row>37</xdr:row>
      <xdr:rowOff>97231</xdr:rowOff>
    </xdr:to>
    <xdr:sp macro="" textlink="">
      <xdr:nvSpPr>
        <xdr:cNvPr id="540" name="円/楕円 539"/>
        <xdr:cNvSpPr/>
      </xdr:nvSpPr>
      <xdr:spPr>
        <a:xfrm>
          <a:off x="15430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113758</xdr:rowOff>
    </xdr:from>
    <xdr:ext cx="534377" cy="259045"/>
    <xdr:sp macro="" textlink="">
      <xdr:nvSpPr>
        <xdr:cNvPr id="541" name="テキスト ボックス 540"/>
        <xdr:cNvSpPr txBox="1"/>
      </xdr:nvSpPr>
      <xdr:spPr>
        <a:xfrm>
          <a:off x="15214111" y="61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70231</xdr:rowOff>
    </xdr:from>
    <xdr:to>
      <xdr:col>21</xdr:col>
      <xdr:colOff>212725</xdr:colOff>
      <xdr:row>34</xdr:row>
      <xdr:rowOff>381</xdr:rowOff>
    </xdr:to>
    <xdr:sp macro="" textlink="">
      <xdr:nvSpPr>
        <xdr:cNvPr id="542" name="円/楕円 541"/>
        <xdr:cNvSpPr/>
      </xdr:nvSpPr>
      <xdr:spPr>
        <a:xfrm>
          <a:off x="14541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16908</xdr:rowOff>
    </xdr:from>
    <xdr:ext cx="534377" cy="259045"/>
    <xdr:sp macro="" textlink="">
      <xdr:nvSpPr>
        <xdr:cNvPr id="543" name="テキスト ボックス 542"/>
        <xdr:cNvSpPr txBox="1"/>
      </xdr:nvSpPr>
      <xdr:spPr>
        <a:xfrm>
          <a:off x="14325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119933</xdr:rowOff>
    </xdr:from>
    <xdr:to>
      <xdr:col>20</xdr:col>
      <xdr:colOff>9525</xdr:colOff>
      <xdr:row>38</xdr:row>
      <xdr:rowOff>50082</xdr:rowOff>
    </xdr:to>
    <xdr:sp macro="" textlink="">
      <xdr:nvSpPr>
        <xdr:cNvPr id="544" name="円/楕円 543"/>
        <xdr:cNvSpPr/>
      </xdr:nvSpPr>
      <xdr:spPr>
        <a:xfrm>
          <a:off x="13652500" y="6463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66610</xdr:rowOff>
    </xdr:from>
    <xdr:ext cx="534377" cy="259045"/>
    <xdr:sp macro="" textlink="">
      <xdr:nvSpPr>
        <xdr:cNvPr id="545" name="テキスト ボックス 544"/>
        <xdr:cNvSpPr txBox="1"/>
      </xdr:nvSpPr>
      <xdr:spPr>
        <a:xfrm>
          <a:off x="13436111" y="62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131134</xdr:rowOff>
    </xdr:from>
    <xdr:to>
      <xdr:col>18</xdr:col>
      <xdr:colOff>492125</xdr:colOff>
      <xdr:row>38</xdr:row>
      <xdr:rowOff>61284</xdr:rowOff>
    </xdr:to>
    <xdr:sp macro="" textlink="">
      <xdr:nvSpPr>
        <xdr:cNvPr id="546" name="円/楕円 545"/>
        <xdr:cNvSpPr/>
      </xdr:nvSpPr>
      <xdr:spPr>
        <a:xfrm>
          <a:off x="12763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77811</xdr:rowOff>
    </xdr:from>
    <xdr:ext cx="534377" cy="259045"/>
    <xdr:sp macro="" textlink="">
      <xdr:nvSpPr>
        <xdr:cNvPr id="547" name="テキスト ボックス 546"/>
        <xdr:cNvSpPr txBox="1"/>
      </xdr:nvSpPr>
      <xdr:spPr>
        <a:xfrm>
          <a:off x="12547111" y="62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59320</xdr:rowOff>
    </xdr:from>
    <xdr:to>
      <xdr:col>23</xdr:col>
      <xdr:colOff>517525</xdr:colOff>
      <xdr:row>58</xdr:row>
      <xdr:rowOff>75387</xdr:rowOff>
    </xdr:to>
    <xdr:cxnSp macro="">
      <xdr:nvCxnSpPr>
        <xdr:cNvPr id="576" name="直線コネクタ 575"/>
        <xdr:cNvCxnSpPr/>
      </xdr:nvCxnSpPr>
      <xdr:spPr>
        <a:xfrm flipV="1">
          <a:off x="15481300" y="10003420"/>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56490</xdr:rowOff>
    </xdr:from>
    <xdr:to>
      <xdr:col>22</xdr:col>
      <xdr:colOff>365125</xdr:colOff>
      <xdr:row>58</xdr:row>
      <xdr:rowOff>75387</xdr:rowOff>
    </xdr:to>
    <xdr:cxnSp macro="">
      <xdr:nvCxnSpPr>
        <xdr:cNvPr id="579" name="直線コネクタ 578"/>
        <xdr:cNvCxnSpPr/>
      </xdr:nvCxnSpPr>
      <xdr:spPr>
        <a:xfrm>
          <a:off x="14592300" y="10000590"/>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56490</xdr:rowOff>
    </xdr:from>
    <xdr:to>
      <xdr:col>21</xdr:col>
      <xdr:colOff>161925</xdr:colOff>
      <xdr:row>58</xdr:row>
      <xdr:rowOff>81601</xdr:rowOff>
    </xdr:to>
    <xdr:cxnSp macro="">
      <xdr:nvCxnSpPr>
        <xdr:cNvPr id="582" name="直線コネクタ 581"/>
        <xdr:cNvCxnSpPr/>
      </xdr:nvCxnSpPr>
      <xdr:spPr>
        <a:xfrm flipV="1">
          <a:off x="13703300" y="10000590"/>
          <a:ext cx="889000" cy="2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81601</xdr:rowOff>
    </xdr:from>
    <xdr:to>
      <xdr:col>19</xdr:col>
      <xdr:colOff>644525</xdr:colOff>
      <xdr:row>58</xdr:row>
      <xdr:rowOff>88795</xdr:rowOff>
    </xdr:to>
    <xdr:cxnSp macro="">
      <xdr:nvCxnSpPr>
        <xdr:cNvPr id="585" name="直線コネクタ 584"/>
        <xdr:cNvCxnSpPr/>
      </xdr:nvCxnSpPr>
      <xdr:spPr>
        <a:xfrm flipV="1">
          <a:off x="12814300" y="10025701"/>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8520</xdr:rowOff>
    </xdr:from>
    <xdr:to>
      <xdr:col>23</xdr:col>
      <xdr:colOff>568325</xdr:colOff>
      <xdr:row>58</xdr:row>
      <xdr:rowOff>110120</xdr:rowOff>
    </xdr:to>
    <xdr:sp macro="" textlink="">
      <xdr:nvSpPr>
        <xdr:cNvPr id="595" name="円/楕円 594"/>
        <xdr:cNvSpPr/>
      </xdr:nvSpPr>
      <xdr:spPr>
        <a:xfrm>
          <a:off x="16268700" y="9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94897</xdr:rowOff>
    </xdr:from>
    <xdr:ext cx="534377" cy="259045"/>
    <xdr:sp macro="" textlink="">
      <xdr:nvSpPr>
        <xdr:cNvPr id="596" name="教育費該当値テキスト"/>
        <xdr:cNvSpPr txBox="1"/>
      </xdr:nvSpPr>
      <xdr:spPr>
        <a:xfrm>
          <a:off x="16370300" y="98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24587</xdr:rowOff>
    </xdr:from>
    <xdr:to>
      <xdr:col>22</xdr:col>
      <xdr:colOff>415925</xdr:colOff>
      <xdr:row>58</xdr:row>
      <xdr:rowOff>126187</xdr:rowOff>
    </xdr:to>
    <xdr:sp macro="" textlink="">
      <xdr:nvSpPr>
        <xdr:cNvPr id="597" name="円/楕円 596"/>
        <xdr:cNvSpPr/>
      </xdr:nvSpPr>
      <xdr:spPr>
        <a:xfrm>
          <a:off x="15430500" y="9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117314</xdr:rowOff>
    </xdr:from>
    <xdr:ext cx="534377" cy="259045"/>
    <xdr:sp macro="" textlink="">
      <xdr:nvSpPr>
        <xdr:cNvPr id="598" name="テキスト ボックス 597"/>
        <xdr:cNvSpPr txBox="1"/>
      </xdr:nvSpPr>
      <xdr:spPr>
        <a:xfrm>
          <a:off x="15214111" y="100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5690</xdr:rowOff>
    </xdr:from>
    <xdr:to>
      <xdr:col>21</xdr:col>
      <xdr:colOff>212725</xdr:colOff>
      <xdr:row>58</xdr:row>
      <xdr:rowOff>107290</xdr:rowOff>
    </xdr:to>
    <xdr:sp macro="" textlink="">
      <xdr:nvSpPr>
        <xdr:cNvPr id="599" name="円/楕円 598"/>
        <xdr:cNvSpPr/>
      </xdr:nvSpPr>
      <xdr:spPr>
        <a:xfrm>
          <a:off x="14541500" y="9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98417</xdr:rowOff>
    </xdr:from>
    <xdr:ext cx="534377" cy="259045"/>
    <xdr:sp macro="" textlink="">
      <xdr:nvSpPr>
        <xdr:cNvPr id="600" name="テキスト ボックス 599"/>
        <xdr:cNvSpPr txBox="1"/>
      </xdr:nvSpPr>
      <xdr:spPr>
        <a:xfrm>
          <a:off x="14325111" y="100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30801</xdr:rowOff>
    </xdr:from>
    <xdr:to>
      <xdr:col>20</xdr:col>
      <xdr:colOff>9525</xdr:colOff>
      <xdr:row>58</xdr:row>
      <xdr:rowOff>132401</xdr:rowOff>
    </xdr:to>
    <xdr:sp macro="" textlink="">
      <xdr:nvSpPr>
        <xdr:cNvPr id="601" name="円/楕円 600"/>
        <xdr:cNvSpPr/>
      </xdr:nvSpPr>
      <xdr:spPr>
        <a:xfrm>
          <a:off x="13652500" y="99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123528</xdr:rowOff>
    </xdr:from>
    <xdr:ext cx="534377" cy="259045"/>
    <xdr:sp macro="" textlink="">
      <xdr:nvSpPr>
        <xdr:cNvPr id="602" name="テキスト ボックス 601"/>
        <xdr:cNvSpPr txBox="1"/>
      </xdr:nvSpPr>
      <xdr:spPr>
        <a:xfrm>
          <a:off x="13436111" y="100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37995</xdr:rowOff>
    </xdr:from>
    <xdr:to>
      <xdr:col>18</xdr:col>
      <xdr:colOff>492125</xdr:colOff>
      <xdr:row>58</xdr:row>
      <xdr:rowOff>139595</xdr:rowOff>
    </xdr:to>
    <xdr:sp macro="" textlink="">
      <xdr:nvSpPr>
        <xdr:cNvPr id="603" name="円/楕円 602"/>
        <xdr:cNvSpPr/>
      </xdr:nvSpPr>
      <xdr:spPr>
        <a:xfrm>
          <a:off x="12763500" y="99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130722</xdr:rowOff>
    </xdr:from>
    <xdr:ext cx="534377" cy="259045"/>
    <xdr:sp macro="" textlink="">
      <xdr:nvSpPr>
        <xdr:cNvPr id="604" name="テキスト ボックス 603"/>
        <xdr:cNvSpPr txBox="1"/>
      </xdr:nvSpPr>
      <xdr:spPr>
        <a:xfrm>
          <a:off x="12547111" y="100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33942</xdr:rowOff>
    </xdr:from>
    <xdr:to>
      <xdr:col>23</xdr:col>
      <xdr:colOff>517525</xdr:colOff>
      <xdr:row>79</xdr:row>
      <xdr:rowOff>36350</xdr:rowOff>
    </xdr:to>
    <xdr:cxnSp macro="">
      <xdr:nvCxnSpPr>
        <xdr:cNvPr id="633" name="直線コネクタ 632"/>
        <xdr:cNvCxnSpPr/>
      </xdr:nvCxnSpPr>
      <xdr:spPr>
        <a:xfrm flipV="1">
          <a:off x="15481300" y="13578492"/>
          <a:ext cx="8382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19365</xdr:rowOff>
    </xdr:from>
    <xdr:to>
      <xdr:col>22</xdr:col>
      <xdr:colOff>365125</xdr:colOff>
      <xdr:row>79</xdr:row>
      <xdr:rowOff>36350</xdr:rowOff>
    </xdr:to>
    <xdr:cxnSp macro="">
      <xdr:nvCxnSpPr>
        <xdr:cNvPr id="636" name="直線コネクタ 635"/>
        <xdr:cNvCxnSpPr/>
      </xdr:nvCxnSpPr>
      <xdr:spPr>
        <a:xfrm>
          <a:off x="14592300" y="1356391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19365</xdr:rowOff>
    </xdr:from>
    <xdr:to>
      <xdr:col>21</xdr:col>
      <xdr:colOff>161925</xdr:colOff>
      <xdr:row>79</xdr:row>
      <xdr:rowOff>32159</xdr:rowOff>
    </xdr:to>
    <xdr:cxnSp macro="">
      <xdr:nvCxnSpPr>
        <xdr:cNvPr id="639" name="直線コネクタ 638"/>
        <xdr:cNvCxnSpPr/>
      </xdr:nvCxnSpPr>
      <xdr:spPr>
        <a:xfrm flipV="1">
          <a:off x="13703300" y="1356391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32159</xdr:rowOff>
    </xdr:from>
    <xdr:to>
      <xdr:col>19</xdr:col>
      <xdr:colOff>644525</xdr:colOff>
      <xdr:row>79</xdr:row>
      <xdr:rowOff>40046</xdr:rowOff>
    </xdr:to>
    <xdr:cxnSp macro="">
      <xdr:nvCxnSpPr>
        <xdr:cNvPr id="642" name="直線コネクタ 641"/>
        <xdr:cNvCxnSpPr/>
      </xdr:nvCxnSpPr>
      <xdr:spPr>
        <a:xfrm flipV="1">
          <a:off x="12814300" y="1357670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154592</xdr:rowOff>
    </xdr:from>
    <xdr:to>
      <xdr:col>23</xdr:col>
      <xdr:colOff>568325</xdr:colOff>
      <xdr:row>79</xdr:row>
      <xdr:rowOff>84742</xdr:rowOff>
    </xdr:to>
    <xdr:sp macro="" textlink="">
      <xdr:nvSpPr>
        <xdr:cNvPr id="652" name="円/楕円 651"/>
        <xdr:cNvSpPr/>
      </xdr:nvSpPr>
      <xdr:spPr>
        <a:xfrm>
          <a:off x="16268700" y="135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3"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157000</xdr:rowOff>
    </xdr:from>
    <xdr:to>
      <xdr:col>22</xdr:col>
      <xdr:colOff>415925</xdr:colOff>
      <xdr:row>79</xdr:row>
      <xdr:rowOff>87150</xdr:rowOff>
    </xdr:to>
    <xdr:sp macro="" textlink="">
      <xdr:nvSpPr>
        <xdr:cNvPr id="654" name="円/楕円 653"/>
        <xdr:cNvSpPr/>
      </xdr:nvSpPr>
      <xdr:spPr>
        <a:xfrm>
          <a:off x="15430500" y="135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78277</xdr:rowOff>
    </xdr:from>
    <xdr:ext cx="469744" cy="259045"/>
    <xdr:sp macro="" textlink="">
      <xdr:nvSpPr>
        <xdr:cNvPr id="655" name="テキスト ボックス 654"/>
        <xdr:cNvSpPr txBox="1"/>
      </xdr:nvSpPr>
      <xdr:spPr>
        <a:xfrm>
          <a:off x="15246427" y="136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140015</xdr:rowOff>
    </xdr:from>
    <xdr:to>
      <xdr:col>21</xdr:col>
      <xdr:colOff>212725</xdr:colOff>
      <xdr:row>79</xdr:row>
      <xdr:rowOff>70165</xdr:rowOff>
    </xdr:to>
    <xdr:sp macro="" textlink="">
      <xdr:nvSpPr>
        <xdr:cNvPr id="656" name="円/楕円 655"/>
        <xdr:cNvSpPr/>
      </xdr:nvSpPr>
      <xdr:spPr>
        <a:xfrm>
          <a:off x="14541500" y="135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61292</xdr:rowOff>
    </xdr:from>
    <xdr:ext cx="469744" cy="259045"/>
    <xdr:sp macro="" textlink="">
      <xdr:nvSpPr>
        <xdr:cNvPr id="657" name="テキスト ボックス 656"/>
        <xdr:cNvSpPr txBox="1"/>
      </xdr:nvSpPr>
      <xdr:spPr>
        <a:xfrm>
          <a:off x="14357427" y="1360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152809</xdr:rowOff>
    </xdr:from>
    <xdr:to>
      <xdr:col>20</xdr:col>
      <xdr:colOff>9525</xdr:colOff>
      <xdr:row>79</xdr:row>
      <xdr:rowOff>82959</xdr:rowOff>
    </xdr:to>
    <xdr:sp macro="" textlink="">
      <xdr:nvSpPr>
        <xdr:cNvPr id="658" name="円/楕円 657"/>
        <xdr:cNvSpPr/>
      </xdr:nvSpPr>
      <xdr:spPr>
        <a:xfrm>
          <a:off x="13652500" y="135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74086</xdr:rowOff>
    </xdr:from>
    <xdr:ext cx="469744" cy="259045"/>
    <xdr:sp macro="" textlink="">
      <xdr:nvSpPr>
        <xdr:cNvPr id="659" name="テキスト ボックス 658"/>
        <xdr:cNvSpPr txBox="1"/>
      </xdr:nvSpPr>
      <xdr:spPr>
        <a:xfrm>
          <a:off x="13468427" y="136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160696</xdr:rowOff>
    </xdr:from>
    <xdr:to>
      <xdr:col>18</xdr:col>
      <xdr:colOff>492125</xdr:colOff>
      <xdr:row>79</xdr:row>
      <xdr:rowOff>90846</xdr:rowOff>
    </xdr:to>
    <xdr:sp macro="" textlink="">
      <xdr:nvSpPr>
        <xdr:cNvPr id="660" name="円/楕円 659"/>
        <xdr:cNvSpPr/>
      </xdr:nvSpPr>
      <xdr:spPr>
        <a:xfrm>
          <a:off x="12763500" y="135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81973</xdr:rowOff>
    </xdr:from>
    <xdr:ext cx="378565" cy="259045"/>
    <xdr:sp macro="" textlink="">
      <xdr:nvSpPr>
        <xdr:cNvPr id="661" name="テキスト ボックス 660"/>
        <xdr:cNvSpPr txBox="1"/>
      </xdr:nvSpPr>
      <xdr:spPr>
        <a:xfrm>
          <a:off x="12625017" y="1362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71879</xdr:rowOff>
    </xdr:from>
    <xdr:to>
      <xdr:col>23</xdr:col>
      <xdr:colOff>517525</xdr:colOff>
      <xdr:row>96</xdr:row>
      <xdr:rowOff>84241</xdr:rowOff>
    </xdr:to>
    <xdr:cxnSp macro="">
      <xdr:nvCxnSpPr>
        <xdr:cNvPr id="686" name="直線コネクタ 685"/>
        <xdr:cNvCxnSpPr/>
      </xdr:nvCxnSpPr>
      <xdr:spPr>
        <a:xfrm>
          <a:off x="15481300" y="16531079"/>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71879</xdr:rowOff>
    </xdr:from>
    <xdr:to>
      <xdr:col>22</xdr:col>
      <xdr:colOff>365125</xdr:colOff>
      <xdr:row>96</xdr:row>
      <xdr:rowOff>72794</xdr:rowOff>
    </xdr:to>
    <xdr:cxnSp macro="">
      <xdr:nvCxnSpPr>
        <xdr:cNvPr id="689" name="直線コネクタ 688"/>
        <xdr:cNvCxnSpPr/>
      </xdr:nvCxnSpPr>
      <xdr:spPr>
        <a:xfrm flipV="1">
          <a:off x="14592300" y="16531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55066</xdr:rowOff>
    </xdr:from>
    <xdr:to>
      <xdr:col>21</xdr:col>
      <xdr:colOff>161925</xdr:colOff>
      <xdr:row>96</xdr:row>
      <xdr:rowOff>72794</xdr:rowOff>
    </xdr:to>
    <xdr:cxnSp macro="">
      <xdr:nvCxnSpPr>
        <xdr:cNvPr id="692" name="直線コネクタ 691"/>
        <xdr:cNvCxnSpPr/>
      </xdr:nvCxnSpPr>
      <xdr:spPr>
        <a:xfrm>
          <a:off x="13703300" y="16514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43785</xdr:rowOff>
    </xdr:from>
    <xdr:to>
      <xdr:col>19</xdr:col>
      <xdr:colOff>644525</xdr:colOff>
      <xdr:row>96</xdr:row>
      <xdr:rowOff>55066</xdr:rowOff>
    </xdr:to>
    <xdr:cxnSp macro="">
      <xdr:nvCxnSpPr>
        <xdr:cNvPr id="695" name="直線コネクタ 694"/>
        <xdr:cNvCxnSpPr/>
      </xdr:nvCxnSpPr>
      <xdr:spPr>
        <a:xfrm>
          <a:off x="12814300" y="16502985"/>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33441</xdr:rowOff>
    </xdr:from>
    <xdr:to>
      <xdr:col>23</xdr:col>
      <xdr:colOff>568325</xdr:colOff>
      <xdr:row>96</xdr:row>
      <xdr:rowOff>135041</xdr:rowOff>
    </xdr:to>
    <xdr:sp macro="" textlink="">
      <xdr:nvSpPr>
        <xdr:cNvPr id="705" name="円/楕円 704"/>
        <xdr:cNvSpPr/>
      </xdr:nvSpPr>
      <xdr:spPr>
        <a:xfrm>
          <a:off x="162687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11868</xdr:rowOff>
    </xdr:from>
    <xdr:ext cx="534377" cy="259045"/>
    <xdr:sp macro="" textlink="">
      <xdr:nvSpPr>
        <xdr:cNvPr id="706" name="公債費該当値テキスト"/>
        <xdr:cNvSpPr txBox="1"/>
      </xdr:nvSpPr>
      <xdr:spPr>
        <a:xfrm>
          <a:off x="16370300" y="164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21079</xdr:rowOff>
    </xdr:from>
    <xdr:to>
      <xdr:col>22</xdr:col>
      <xdr:colOff>415925</xdr:colOff>
      <xdr:row>96</xdr:row>
      <xdr:rowOff>122679</xdr:rowOff>
    </xdr:to>
    <xdr:sp macro="" textlink="">
      <xdr:nvSpPr>
        <xdr:cNvPr id="707" name="円/楕円 706"/>
        <xdr:cNvSpPr/>
      </xdr:nvSpPr>
      <xdr:spPr>
        <a:xfrm>
          <a:off x="15430500" y="164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113806</xdr:rowOff>
    </xdr:from>
    <xdr:ext cx="534377" cy="259045"/>
    <xdr:sp macro="" textlink="">
      <xdr:nvSpPr>
        <xdr:cNvPr id="708" name="テキスト ボックス 707"/>
        <xdr:cNvSpPr txBox="1"/>
      </xdr:nvSpPr>
      <xdr:spPr>
        <a:xfrm>
          <a:off x="15214111" y="165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21994</xdr:rowOff>
    </xdr:from>
    <xdr:to>
      <xdr:col>21</xdr:col>
      <xdr:colOff>212725</xdr:colOff>
      <xdr:row>96</xdr:row>
      <xdr:rowOff>123594</xdr:rowOff>
    </xdr:to>
    <xdr:sp macro="" textlink="">
      <xdr:nvSpPr>
        <xdr:cNvPr id="709" name="円/楕円 708"/>
        <xdr:cNvSpPr/>
      </xdr:nvSpPr>
      <xdr:spPr>
        <a:xfrm>
          <a:off x="14541500" y="164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114721</xdr:rowOff>
    </xdr:from>
    <xdr:ext cx="534377" cy="259045"/>
    <xdr:sp macro="" textlink="">
      <xdr:nvSpPr>
        <xdr:cNvPr id="710" name="テキスト ボックス 709"/>
        <xdr:cNvSpPr txBox="1"/>
      </xdr:nvSpPr>
      <xdr:spPr>
        <a:xfrm>
          <a:off x="14325111" y="16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4266</xdr:rowOff>
    </xdr:from>
    <xdr:to>
      <xdr:col>20</xdr:col>
      <xdr:colOff>9525</xdr:colOff>
      <xdr:row>96</xdr:row>
      <xdr:rowOff>105866</xdr:rowOff>
    </xdr:to>
    <xdr:sp macro="" textlink="">
      <xdr:nvSpPr>
        <xdr:cNvPr id="711" name="円/楕円 710"/>
        <xdr:cNvSpPr/>
      </xdr:nvSpPr>
      <xdr:spPr>
        <a:xfrm>
          <a:off x="13652500" y="164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96993</xdr:rowOff>
    </xdr:from>
    <xdr:ext cx="534377" cy="259045"/>
    <xdr:sp macro="" textlink="">
      <xdr:nvSpPr>
        <xdr:cNvPr id="712" name="テキスト ボックス 711"/>
        <xdr:cNvSpPr txBox="1"/>
      </xdr:nvSpPr>
      <xdr:spPr>
        <a:xfrm>
          <a:off x="13436111" y="165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164435</xdr:rowOff>
    </xdr:from>
    <xdr:to>
      <xdr:col>18</xdr:col>
      <xdr:colOff>492125</xdr:colOff>
      <xdr:row>96</xdr:row>
      <xdr:rowOff>94585</xdr:rowOff>
    </xdr:to>
    <xdr:sp macro="" textlink="">
      <xdr:nvSpPr>
        <xdr:cNvPr id="713" name="円/楕円 712"/>
        <xdr:cNvSpPr/>
      </xdr:nvSpPr>
      <xdr:spPr>
        <a:xfrm>
          <a:off x="12763500" y="164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85712</xdr:rowOff>
    </xdr:from>
    <xdr:ext cx="534377" cy="259045"/>
    <xdr:sp macro="" textlink="">
      <xdr:nvSpPr>
        <xdr:cNvPr id="714" name="テキスト ボックス 713"/>
        <xdr:cNvSpPr txBox="1"/>
      </xdr:nvSpPr>
      <xdr:spPr>
        <a:xfrm>
          <a:off x="12547111" y="165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57176</xdr:rowOff>
    </xdr:from>
    <xdr:to>
      <xdr:col>32</xdr:col>
      <xdr:colOff>187325</xdr:colOff>
      <xdr:row>38</xdr:row>
      <xdr:rowOff>139700</xdr:rowOff>
    </xdr:to>
    <xdr:cxnSp macro="">
      <xdr:nvCxnSpPr>
        <xdr:cNvPr id="741" name="直線コネクタ 740"/>
        <xdr:cNvCxnSpPr/>
      </xdr:nvCxnSpPr>
      <xdr:spPr>
        <a:xfrm>
          <a:off x="21323300" y="6572276"/>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53609</xdr:rowOff>
    </xdr:from>
    <xdr:to>
      <xdr:col>31</xdr:col>
      <xdr:colOff>34925</xdr:colOff>
      <xdr:row>38</xdr:row>
      <xdr:rowOff>57176</xdr:rowOff>
    </xdr:to>
    <xdr:cxnSp macro="">
      <xdr:nvCxnSpPr>
        <xdr:cNvPr id="744" name="直線コネクタ 743"/>
        <xdr:cNvCxnSpPr/>
      </xdr:nvCxnSpPr>
      <xdr:spPr>
        <a:xfrm>
          <a:off x="20434300" y="5368559"/>
          <a:ext cx="889000" cy="12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150492</xdr:rowOff>
    </xdr:from>
    <xdr:ext cx="378565" cy="259045"/>
    <xdr:sp macro="" textlink="">
      <xdr:nvSpPr>
        <xdr:cNvPr id="746" name="テキスト ボックス 745"/>
        <xdr:cNvSpPr txBox="1"/>
      </xdr:nvSpPr>
      <xdr:spPr>
        <a:xfrm>
          <a:off x="21134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53609</xdr:rowOff>
    </xdr:from>
    <xdr:to>
      <xdr:col>29</xdr:col>
      <xdr:colOff>517525</xdr:colOff>
      <xdr:row>38</xdr:row>
      <xdr:rowOff>139700</xdr:rowOff>
    </xdr:to>
    <xdr:cxnSp macro="">
      <xdr:nvCxnSpPr>
        <xdr:cNvPr id="747" name="直線コネクタ 746"/>
        <xdr:cNvCxnSpPr/>
      </xdr:nvCxnSpPr>
      <xdr:spPr>
        <a:xfrm flipV="1">
          <a:off x="19545300" y="5368559"/>
          <a:ext cx="889000" cy="12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113138</xdr:rowOff>
    </xdr:from>
    <xdr:ext cx="469744" cy="259045"/>
    <xdr:sp macro="" textlink="">
      <xdr:nvSpPr>
        <xdr:cNvPr id="749" name="テキスト ボックス 748"/>
        <xdr:cNvSpPr txBox="1"/>
      </xdr:nvSpPr>
      <xdr:spPr>
        <a:xfrm>
          <a:off x="20199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6376</xdr:rowOff>
    </xdr:from>
    <xdr:to>
      <xdr:col>31</xdr:col>
      <xdr:colOff>85725</xdr:colOff>
      <xdr:row>38</xdr:row>
      <xdr:rowOff>107976</xdr:rowOff>
    </xdr:to>
    <xdr:sp macro="" textlink="">
      <xdr:nvSpPr>
        <xdr:cNvPr id="762" name="円/楕円 761"/>
        <xdr:cNvSpPr/>
      </xdr:nvSpPr>
      <xdr:spPr>
        <a:xfrm>
          <a:off x="21272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124503</xdr:rowOff>
    </xdr:from>
    <xdr:ext cx="469744" cy="259045"/>
    <xdr:sp macro="" textlink="">
      <xdr:nvSpPr>
        <xdr:cNvPr id="763" name="テキスト ボックス 762"/>
        <xdr:cNvSpPr txBox="1"/>
      </xdr:nvSpPr>
      <xdr:spPr>
        <a:xfrm>
          <a:off x="21088427"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2809</xdr:rowOff>
    </xdr:from>
    <xdr:to>
      <xdr:col>29</xdr:col>
      <xdr:colOff>568325</xdr:colOff>
      <xdr:row>31</xdr:row>
      <xdr:rowOff>104409</xdr:rowOff>
    </xdr:to>
    <xdr:sp macro="" textlink="">
      <xdr:nvSpPr>
        <xdr:cNvPr id="764" name="円/楕円 763"/>
        <xdr:cNvSpPr/>
      </xdr:nvSpPr>
      <xdr:spPr>
        <a:xfrm>
          <a:off x="20383500" y="53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120936</xdr:rowOff>
    </xdr:from>
    <xdr:ext cx="534377" cy="259045"/>
    <xdr:sp macro="" textlink="">
      <xdr:nvSpPr>
        <xdr:cNvPr id="765" name="テキスト ボックス 764"/>
        <xdr:cNvSpPr txBox="1"/>
      </xdr:nvSpPr>
      <xdr:spPr>
        <a:xfrm>
          <a:off x="20167111" y="50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商工費は、住民一人当たり</a:t>
          </a:r>
          <a:r>
            <a:rPr kumimoji="1" lang="en-US" altLang="ja-JP" sz="1300">
              <a:latin typeface="ＭＳ Ｐゴシック"/>
            </a:rPr>
            <a:t>51,996</a:t>
          </a:r>
          <a:r>
            <a:rPr kumimoji="1" lang="ja-JP" altLang="en-US" sz="1300">
              <a:latin typeface="ＭＳ Ｐゴシック"/>
            </a:rPr>
            <a:t>円となっている。類似団体の平均と比べ高い数値となっている。これは当町の主要産業である観光業に係る経費が多額となっているためである。また、近年の数値に比べ非常に平成</a:t>
          </a:r>
          <a:r>
            <a:rPr kumimoji="1" lang="en-US" altLang="ja-JP" sz="1300">
              <a:latin typeface="ＭＳ Ｐゴシック"/>
            </a:rPr>
            <a:t>27</a:t>
          </a:r>
          <a:r>
            <a:rPr kumimoji="1" lang="ja-JP" altLang="en-US" sz="1300">
              <a:latin typeface="ＭＳ Ｐゴシック"/>
            </a:rPr>
            <a:t>年度の住民一人当たりの金額が増えているのは、ふるさと納税制度による</a:t>
          </a:r>
          <a:endParaRPr kumimoji="1" lang="en-US" altLang="ja-JP" sz="1300">
            <a:latin typeface="ＭＳ Ｐゴシック"/>
          </a:endParaRPr>
        </a:p>
        <a:p>
          <a:r>
            <a:rPr kumimoji="1" lang="ja-JP" altLang="en-US" sz="1300">
              <a:latin typeface="ＭＳ Ｐゴシック"/>
            </a:rPr>
            <a:t>返礼品の経費に係るものである。この経費については、町産業の活性化に直結しているものである。また、これまでの観光費については見直しを行っているため、事業費は減少している。今後も継続的にコストパフォーマンスの高い観光宣伝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年度については、寄付金額が前年対比</a:t>
          </a:r>
          <a:r>
            <a:rPr kumimoji="1" lang="en-US" altLang="ja-JP" sz="1400">
              <a:latin typeface="ＭＳ ゴシック" pitchFamily="49" charset="-128"/>
              <a:ea typeface="ＭＳ ゴシック" pitchFamily="49" charset="-128"/>
            </a:rPr>
            <a:t>1,306</a:t>
          </a:r>
          <a:r>
            <a:rPr kumimoji="1" lang="ja-JP" altLang="en-US" sz="1400">
              <a:latin typeface="ＭＳ ゴシック" pitchFamily="49" charset="-128"/>
              <a:ea typeface="ＭＳ ゴシック" pitchFamily="49" charset="-128"/>
            </a:rPr>
            <a:t>％増となる等、臨時的な財政収入が増加したため、実質収支額が黒字となっている。また、財政調整基金残高についても増額しており、健全な行財政運営となっている。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しかしながら、今後も大規模事業を控えているため、事業の平準化を図りながら実質収支額の黒字継続、財政調整基金の確保に努めていく。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年度は寄附金等の臨時的な財政収入が増加したため、実質黒字収支額が前年度と比べ</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％増となり、大幅な黒字比率となった。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ヶ年の料金値上げ計画により黒字比率が上昇している。今後も一定の黒字収支を維持できよう努める。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5586398</v>
      </c>
      <c r="BO4" s="379"/>
      <c r="BP4" s="379"/>
      <c r="BQ4" s="379"/>
      <c r="BR4" s="379"/>
      <c r="BS4" s="379"/>
      <c r="BT4" s="379"/>
      <c r="BU4" s="380"/>
      <c r="BV4" s="378">
        <v>4736527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14.6</v>
      </c>
      <c r="CU4" s="556"/>
      <c r="CV4" s="556"/>
      <c r="CW4" s="556"/>
      <c r="CX4" s="556"/>
      <c r="CY4" s="556"/>
      <c r="CZ4" s="556"/>
      <c r="DA4" s="557"/>
      <c r="DB4" s="555">
        <v>7.9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5019556</v>
      </c>
      <c r="BO5" s="384"/>
      <c r="BP5" s="384"/>
      <c r="BQ5" s="384"/>
      <c r="BR5" s="384"/>
      <c r="BS5" s="384"/>
      <c r="BT5" s="384"/>
      <c r="BU5" s="385"/>
      <c r="BV5" s="383">
        <v>4474005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566842</v>
      </c>
      <c r="BO6" s="384"/>
      <c r="BP6" s="384"/>
      <c r="BQ6" s="384"/>
      <c r="BR6" s="384"/>
      <c r="BS6" s="384"/>
      <c r="BT6" s="384"/>
      <c r="BU6" s="385"/>
      <c r="BV6" s="383">
        <v>262522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88.4</v>
      </c>
      <c r="CU6" s="530"/>
      <c r="CV6" s="530"/>
      <c r="CW6" s="530"/>
      <c r="CX6" s="530"/>
      <c r="CY6" s="530"/>
      <c r="CZ6" s="530"/>
      <c r="DA6" s="531"/>
      <c r="DB6" s="529">
        <v>90.7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87102</v>
      </c>
      <c r="BO7" s="384"/>
      <c r="BP7" s="384"/>
      <c r="BQ7" s="384"/>
      <c r="BR7" s="384"/>
      <c r="BS7" s="384"/>
      <c r="BT7" s="384"/>
      <c r="BU7" s="385"/>
      <c r="BV7" s="383">
        <v>13588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3277286</v>
      </c>
      <c r="CU7" s="384"/>
      <c r="CV7" s="384"/>
      <c r="CW7" s="384"/>
      <c r="CX7" s="384"/>
      <c r="CY7" s="384"/>
      <c r="CZ7" s="384"/>
      <c r="DA7" s="385"/>
      <c r="DB7" s="383">
        <v>3153990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479740</v>
      </c>
      <c r="BO8" s="384"/>
      <c r="BP8" s="384"/>
      <c r="BQ8" s="384"/>
      <c r="BR8" s="384"/>
      <c r="BS8" s="384"/>
      <c r="BT8" s="384"/>
      <c r="BU8" s="385"/>
      <c r="BV8" s="383">
        <v>248934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8524</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230806</v>
      </c>
      <c r="BO9" s="384"/>
      <c r="BP9" s="384"/>
      <c r="BQ9" s="384"/>
      <c r="BR9" s="384"/>
      <c r="BS9" s="384"/>
      <c r="BT9" s="384"/>
      <c r="BU9" s="385"/>
      <c r="BV9" s="383">
        <v>-15332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12.2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9516</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97</v>
      </c>
      <c r="AV10" s="441"/>
      <c r="AW10" s="441"/>
      <c r="AX10" s="441"/>
      <c r="AY10" s="363" t="s">
        <v>102</v>
      </c>
      <c r="AZ10" s="364"/>
      <c r="BA10" s="364"/>
      <c r="BB10" s="364"/>
      <c r="BC10" s="364"/>
      <c r="BD10" s="364"/>
      <c r="BE10" s="364"/>
      <c r="BF10" s="364"/>
      <c r="BG10" s="364"/>
      <c r="BH10" s="364"/>
      <c r="BI10" s="364"/>
      <c r="BJ10" s="364"/>
      <c r="BK10" s="364"/>
      <c r="BL10" s="364"/>
      <c r="BM10" s="365"/>
      <c r="BN10" s="383">
        <v>50000</v>
      </c>
      <c r="BO10" s="384"/>
      <c r="BP10" s="384"/>
      <c r="BQ10" s="384"/>
      <c r="BR10" s="384"/>
      <c r="BS10" s="384"/>
      <c r="BT10" s="384"/>
      <c r="BU10" s="385"/>
      <c r="BV10" s="383">
        <v>2845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8781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8742</v>
      </c>
      <c r="S13" s="485"/>
      <c r="T13" s="485"/>
      <c r="U13" s="485"/>
      <c r="V13" s="486"/>
      <c r="W13" s="472" t="s">
        <v>120</v>
      </c>
      <c r="X13" s="396"/>
      <c r="Y13" s="396"/>
      <c r="Z13" s="396"/>
      <c r="AA13" s="396"/>
      <c r="AB13" s="397"/>
      <c r="AC13" s="359">
        <v>499</v>
      </c>
      <c r="AD13" s="360"/>
      <c r="AE13" s="360"/>
      <c r="AF13" s="360"/>
      <c r="AG13" s="361"/>
      <c r="AH13" s="359">
        <v>729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280806</v>
      </c>
      <c r="BO13" s="384"/>
      <c r="BP13" s="384"/>
      <c r="BQ13" s="384"/>
      <c r="BR13" s="384"/>
      <c r="BS13" s="384"/>
      <c r="BT13" s="384"/>
      <c r="BU13" s="385"/>
      <c r="BV13" s="383">
        <v>-12487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8915</v>
      </c>
      <c r="S14" s="485"/>
      <c r="T14" s="485"/>
      <c r="U14" s="485"/>
      <c r="V14" s="486"/>
      <c r="W14" s="487"/>
      <c r="X14" s="399"/>
      <c r="Y14" s="399"/>
      <c r="Z14" s="399"/>
      <c r="AA14" s="399"/>
      <c r="AB14" s="400"/>
      <c r="AC14" s="477">
        <v>11.7</v>
      </c>
      <c r="AD14" s="478"/>
      <c r="AE14" s="478"/>
      <c r="AF14" s="478"/>
      <c r="AG14" s="479"/>
      <c r="AH14" s="477">
        <v>15.1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65.3</v>
      </c>
      <c r="CU14" s="456"/>
      <c r="CV14" s="456"/>
      <c r="CW14" s="456"/>
      <c r="CX14" s="456"/>
      <c r="CY14" s="456"/>
      <c r="CZ14" s="456"/>
      <c r="DA14" s="457"/>
      <c r="DB14" s="488">
        <v>60.6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8880</v>
      </c>
      <c r="S15" s="485"/>
      <c r="T15" s="485"/>
      <c r="U15" s="485"/>
      <c r="V15" s="486"/>
      <c r="W15" s="472" t="s">
        <v>127</v>
      </c>
      <c r="X15" s="396"/>
      <c r="Y15" s="396"/>
      <c r="Z15" s="396"/>
      <c r="AA15" s="396"/>
      <c r="AB15" s="397"/>
      <c r="AC15" s="359">
        <v>560</v>
      </c>
      <c r="AD15" s="360"/>
      <c r="AE15" s="360"/>
      <c r="AF15" s="360"/>
      <c r="AG15" s="361"/>
      <c r="AH15" s="359">
        <v>681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893617</v>
      </c>
      <c r="BO15" s="379"/>
      <c r="BP15" s="379"/>
      <c r="BQ15" s="379"/>
      <c r="BR15" s="379"/>
      <c r="BS15" s="379"/>
      <c r="BT15" s="379"/>
      <c r="BU15" s="380"/>
      <c r="BV15" s="378">
        <v>876346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13.1</v>
      </c>
      <c r="AD16" s="478"/>
      <c r="AE16" s="478"/>
      <c r="AF16" s="478"/>
      <c r="AG16" s="479"/>
      <c r="AH16" s="477">
        <v>14.1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2851688</v>
      </c>
      <c r="BO16" s="384"/>
      <c r="BP16" s="384"/>
      <c r="BQ16" s="384"/>
      <c r="BR16" s="384"/>
      <c r="BS16" s="384"/>
      <c r="BT16" s="384"/>
      <c r="BU16" s="385"/>
      <c r="BV16" s="383">
        <v>2730711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3204</v>
      </c>
      <c r="AD17" s="360"/>
      <c r="AE17" s="360"/>
      <c r="AF17" s="360"/>
      <c r="AG17" s="361"/>
      <c r="AH17" s="359">
        <v>3418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1122784</v>
      </c>
      <c r="BO17" s="384"/>
      <c r="BP17" s="384"/>
      <c r="BQ17" s="384"/>
      <c r="BR17" s="384"/>
      <c r="BS17" s="384"/>
      <c r="BT17" s="384"/>
      <c r="BU17" s="385"/>
      <c r="BV17" s="383">
        <v>1116080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109.94</v>
      </c>
      <c r="M18" s="448"/>
      <c r="N18" s="448"/>
      <c r="O18" s="448"/>
      <c r="P18" s="448"/>
      <c r="Q18" s="448"/>
      <c r="R18" s="449"/>
      <c r="S18" s="449"/>
      <c r="T18" s="449"/>
      <c r="U18" s="449"/>
      <c r="V18" s="450"/>
      <c r="W18" s="464"/>
      <c r="X18" s="465"/>
      <c r="Y18" s="465"/>
      <c r="Z18" s="465"/>
      <c r="AA18" s="465"/>
      <c r="AB18" s="473"/>
      <c r="AC18" s="347">
        <v>75.2</v>
      </c>
      <c r="AD18" s="348"/>
      <c r="AE18" s="348"/>
      <c r="AF18" s="348"/>
      <c r="AG18" s="451"/>
      <c r="AH18" s="347">
        <v>70.8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2792091</v>
      </c>
      <c r="BO18" s="384"/>
      <c r="BP18" s="384"/>
      <c r="BQ18" s="384"/>
      <c r="BR18" s="384"/>
      <c r="BS18" s="384"/>
      <c r="BT18" s="384"/>
      <c r="BU18" s="385"/>
      <c r="BV18" s="383">
        <v>2717485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78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4084453</v>
      </c>
      <c r="BO19" s="384"/>
      <c r="BP19" s="384"/>
      <c r="BQ19" s="384"/>
      <c r="BR19" s="384"/>
      <c r="BS19" s="384"/>
      <c r="BT19" s="384"/>
      <c r="BU19" s="385"/>
      <c r="BV19" s="383">
        <v>3753604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3435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4184481</v>
      </c>
      <c r="BO23" s="384"/>
      <c r="BP23" s="384"/>
      <c r="BQ23" s="384"/>
      <c r="BR23" s="384"/>
      <c r="BS23" s="384"/>
      <c r="BT23" s="384"/>
      <c r="BU23" s="385"/>
      <c r="BV23" s="383">
        <v>4047185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6020</v>
      </c>
      <c r="R24" s="360"/>
      <c r="S24" s="360"/>
      <c r="T24" s="360"/>
      <c r="U24" s="360"/>
      <c r="V24" s="361"/>
      <c r="W24" s="425"/>
      <c r="X24" s="416"/>
      <c r="Y24" s="417"/>
      <c r="Z24" s="356" t="s">
        <v>151</v>
      </c>
      <c r="AA24" s="357"/>
      <c r="AB24" s="357"/>
      <c r="AC24" s="357"/>
      <c r="AD24" s="357"/>
      <c r="AE24" s="357"/>
      <c r="AF24" s="357"/>
      <c r="AG24" s="358"/>
      <c r="AH24" s="359">
        <v>108</v>
      </c>
      <c r="AI24" s="360"/>
      <c r="AJ24" s="360"/>
      <c r="AK24" s="360"/>
      <c r="AL24" s="361"/>
      <c r="AM24" s="359">
        <v>310824</v>
      </c>
      <c r="AN24" s="360"/>
      <c r="AO24" s="360"/>
      <c r="AP24" s="360"/>
      <c r="AQ24" s="360"/>
      <c r="AR24" s="361"/>
      <c r="AS24" s="359">
        <v>2878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4094445</v>
      </c>
      <c r="BO24" s="384"/>
      <c r="BP24" s="384"/>
      <c r="BQ24" s="384"/>
      <c r="BR24" s="384"/>
      <c r="BS24" s="384"/>
      <c r="BT24" s="384"/>
      <c r="BU24" s="385"/>
      <c r="BV24" s="383">
        <v>3936316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5140</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78007</v>
      </c>
      <c r="BO25" s="379"/>
      <c r="BP25" s="379"/>
      <c r="BQ25" s="379"/>
      <c r="BR25" s="379"/>
      <c r="BS25" s="379"/>
      <c r="BT25" s="379"/>
      <c r="BU25" s="380"/>
      <c r="BV25" s="378">
        <v>51751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4670</v>
      </c>
      <c r="R26" s="360"/>
      <c r="S26" s="360"/>
      <c r="T26" s="360"/>
      <c r="U26" s="360"/>
      <c r="V26" s="361"/>
      <c r="W26" s="425"/>
      <c r="X26" s="416"/>
      <c r="Y26" s="417"/>
      <c r="Z26" s="356" t="s">
        <v>157</v>
      </c>
      <c r="AA26" s="438"/>
      <c r="AB26" s="438"/>
      <c r="AC26" s="438"/>
      <c r="AD26" s="438"/>
      <c r="AE26" s="438"/>
      <c r="AF26" s="438"/>
      <c r="AG26" s="439"/>
      <c r="AH26" s="359">
        <v>9</v>
      </c>
      <c r="AI26" s="360"/>
      <c r="AJ26" s="360"/>
      <c r="AK26" s="360"/>
      <c r="AL26" s="361"/>
      <c r="AM26" s="359">
        <v>23814</v>
      </c>
      <c r="AN26" s="360"/>
      <c r="AO26" s="360"/>
      <c r="AP26" s="360"/>
      <c r="AQ26" s="360"/>
      <c r="AR26" s="361"/>
      <c r="AS26" s="359">
        <v>2646</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2450</v>
      </c>
      <c r="R27" s="360"/>
      <c r="S27" s="360"/>
      <c r="T27" s="360"/>
      <c r="U27" s="360"/>
      <c r="V27" s="361"/>
      <c r="W27" s="425"/>
      <c r="X27" s="416"/>
      <c r="Y27" s="417"/>
      <c r="Z27" s="356" t="s">
        <v>160</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244640</v>
      </c>
      <c r="BO27" s="387"/>
      <c r="BP27" s="387"/>
      <c r="BQ27" s="387"/>
      <c r="BR27" s="387"/>
      <c r="BS27" s="387"/>
      <c r="BT27" s="387"/>
      <c r="BU27" s="388"/>
      <c r="BV27" s="386">
        <v>244040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1870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1014564</v>
      </c>
      <c r="BO28" s="379"/>
      <c r="BP28" s="379"/>
      <c r="BQ28" s="379"/>
      <c r="BR28" s="379"/>
      <c r="BS28" s="379"/>
      <c r="BT28" s="379"/>
      <c r="BU28" s="380"/>
      <c r="BV28" s="378">
        <v>964564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9</v>
      </c>
      <c r="M29" s="360"/>
      <c r="N29" s="360"/>
      <c r="O29" s="360"/>
      <c r="P29" s="361"/>
      <c r="Q29" s="359">
        <v>1680</v>
      </c>
      <c r="R29" s="360"/>
      <c r="S29" s="360"/>
      <c r="T29" s="360"/>
      <c r="U29" s="360"/>
      <c r="V29" s="361"/>
      <c r="W29" s="426"/>
      <c r="X29" s="427"/>
      <c r="Y29" s="428"/>
      <c r="Z29" s="356" t="s">
        <v>167</v>
      </c>
      <c r="AA29" s="357"/>
      <c r="AB29" s="357"/>
      <c r="AC29" s="357"/>
      <c r="AD29" s="357"/>
      <c r="AE29" s="357"/>
      <c r="AF29" s="357"/>
      <c r="AG29" s="358"/>
      <c r="AH29" s="359">
        <v>108</v>
      </c>
      <c r="AI29" s="360"/>
      <c r="AJ29" s="360"/>
      <c r="AK29" s="360"/>
      <c r="AL29" s="361"/>
      <c r="AM29" s="359">
        <v>310824</v>
      </c>
      <c r="AN29" s="360"/>
      <c r="AO29" s="360"/>
      <c r="AP29" s="360"/>
      <c r="AQ29" s="360"/>
      <c r="AR29" s="361"/>
      <c r="AS29" s="359">
        <v>2878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v>
      </c>
      <c r="BO29" s="384"/>
      <c r="BP29" s="384"/>
      <c r="BQ29" s="384"/>
      <c r="BR29" s="384"/>
      <c r="BS29" s="384"/>
      <c r="BT29" s="384"/>
      <c r="BU29" s="385"/>
      <c r="BV29" s="383">
        <v>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495685</v>
      </c>
      <c r="BO30" s="387"/>
      <c r="BP30" s="387"/>
      <c r="BQ30" s="387"/>
      <c r="BR30" s="387"/>
      <c r="BS30" s="387"/>
      <c r="BT30" s="387"/>
      <c r="BU30" s="388"/>
      <c r="BV30" s="386">
        <v>600902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南伊豆町国民健康保険特別会計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南伊豆町水道事業会計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南伊豆町公共下水道事業特別会計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南伊豆町土地取得特別会計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南伊豆町介護保険特別会計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南伊豆町子浦漁業集落排水事業特別会計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南豆衛生プラント組合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南伊豆町後期高齢者医療特別会計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南伊豆町中木漁業集落排水事業特別会計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伊豆斎場組合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南伊豆町妻良漁業集落排水事業特別会計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下田地区消防組合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一部事務組合下田メディカルセンター（普通会計分）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静岡地方滞納整理機構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静岡県後期高齢者医療広域連合（事業会計分）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一部事務組合下田メディカルセンター（事業会計分）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10.76</v>
      </c>
      <c r="G34" s="33">
        <v>8.9499999999999993</v>
      </c>
      <c r="H34" s="33">
        <v>8.23</v>
      </c>
      <c r="I34" s="33">
        <v>7.89</v>
      </c>
      <c r="J34" s="34">
        <v>14.63</v>
      </c>
      <c r="K34" s="22"/>
      <c r="L34" s="22"/>
      <c r="M34" s="22"/>
      <c r="N34" s="22"/>
      <c r="O34" s="22"/>
      <c r="P34" s="22"/>
    </row>
    <row r="35" spans="1:16" ht="39" customHeight="1">
      <c r="A35" s="22"/>
      <c r="B35" s="35"/>
      <c r="C35" s="1145" t="s">
        <v>529</v>
      </c>
      <c r="D35" s="1146"/>
      <c r="E35" s="1147"/>
      <c r="F35" s="36">
        <v>3.93</v>
      </c>
      <c r="G35" s="37">
        <v>4.5999999999999996</v>
      </c>
      <c r="H35" s="37">
        <v>5.72</v>
      </c>
      <c r="I35" s="37">
        <v>6.25</v>
      </c>
      <c r="J35" s="38">
        <v>6.88</v>
      </c>
      <c r="K35" s="22"/>
      <c r="L35" s="22"/>
      <c r="M35" s="22"/>
      <c r="N35" s="22"/>
      <c r="O35" s="22"/>
      <c r="P35" s="22"/>
    </row>
    <row r="36" spans="1:16" ht="39" customHeight="1">
      <c r="A36" s="22"/>
      <c r="B36" s="35"/>
      <c r="C36" s="1145" t="s">
        <v>530</v>
      </c>
      <c r="D36" s="1146"/>
      <c r="E36" s="1147"/>
      <c r="F36" s="36">
        <v>2.25</v>
      </c>
      <c r="G36" s="37">
        <v>3.11</v>
      </c>
      <c r="H36" s="37">
        <v>3.52</v>
      </c>
      <c r="I36" s="37">
        <v>4.5599999999999996</v>
      </c>
      <c r="J36" s="38">
        <v>4.3600000000000003</v>
      </c>
      <c r="K36" s="22"/>
      <c r="L36" s="22"/>
      <c r="M36" s="22"/>
      <c r="N36" s="22"/>
      <c r="O36" s="22"/>
      <c r="P36" s="22"/>
    </row>
    <row r="37" spans="1:16" ht="39" customHeight="1">
      <c r="A37" s="22"/>
      <c r="B37" s="35"/>
      <c r="C37" s="1145" t="s">
        <v>531</v>
      </c>
      <c r="D37" s="1146"/>
      <c r="E37" s="1147"/>
      <c r="F37" s="36">
        <v>0</v>
      </c>
      <c r="G37" s="37">
        <v>0.01</v>
      </c>
      <c r="H37" s="37">
        <v>0</v>
      </c>
      <c r="I37" s="37">
        <v>0</v>
      </c>
      <c r="J37" s="38">
        <v>0.54</v>
      </c>
      <c r="K37" s="22"/>
      <c r="L37" s="22"/>
      <c r="M37" s="22"/>
      <c r="N37" s="22"/>
      <c r="O37" s="22"/>
      <c r="P37" s="22"/>
    </row>
    <row r="38" spans="1:16" ht="39" customHeight="1">
      <c r="A38" s="22"/>
      <c r="B38" s="35"/>
      <c r="C38" s="1145" t="s">
        <v>532</v>
      </c>
      <c r="D38" s="1146"/>
      <c r="E38" s="1147"/>
      <c r="F38" s="36">
        <v>0.1</v>
      </c>
      <c r="G38" s="37">
        <v>0.45</v>
      </c>
      <c r="H38" s="37">
        <v>0.4</v>
      </c>
      <c r="I38" s="37">
        <v>0</v>
      </c>
      <c r="J38" s="38">
        <v>7.0000000000000007E-2</v>
      </c>
      <c r="K38" s="22"/>
      <c r="L38" s="22"/>
      <c r="M38" s="22"/>
      <c r="N38" s="22"/>
      <c r="O38" s="22"/>
      <c r="P38" s="22"/>
    </row>
    <row r="39" spans="1:16" ht="39" customHeight="1">
      <c r="A39" s="22"/>
      <c r="B39" s="35"/>
      <c r="C39" s="1145" t="s">
        <v>533</v>
      </c>
      <c r="D39" s="1146"/>
      <c r="E39" s="1147"/>
      <c r="F39" s="36">
        <v>0.02</v>
      </c>
      <c r="G39" s="37">
        <v>0.03</v>
      </c>
      <c r="H39" s="37">
        <v>0.01</v>
      </c>
      <c r="I39" s="37">
        <v>0</v>
      </c>
      <c r="J39" s="38">
        <v>0.05</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530</v>
      </c>
      <c r="L45" s="60">
        <v>501</v>
      </c>
      <c r="M45" s="60">
        <v>468</v>
      </c>
      <c r="N45" s="60">
        <v>462</v>
      </c>
      <c r="O45" s="61">
        <v>436</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156</v>
      </c>
      <c r="L48" s="64">
        <v>158</v>
      </c>
      <c r="M48" s="64">
        <v>158</v>
      </c>
      <c r="N48" s="64">
        <v>159</v>
      </c>
      <c r="O48" s="65">
        <v>150</v>
      </c>
      <c r="P48" s="48"/>
      <c r="Q48" s="48"/>
      <c r="R48" s="48"/>
      <c r="S48" s="48"/>
      <c r="T48" s="48"/>
      <c r="U48" s="48"/>
    </row>
    <row r="49" spans="1:21" ht="30.75" customHeight="1">
      <c r="A49" s="48"/>
      <c r="B49" s="1163"/>
      <c r="C49" s="1164"/>
      <c r="D49" s="62"/>
      <c r="E49" s="1155" t="s">
        <v>15</v>
      </c>
      <c r="F49" s="1155"/>
      <c r="G49" s="1155"/>
      <c r="H49" s="1155"/>
      <c r="I49" s="1155"/>
      <c r="J49" s="1156"/>
      <c r="K49" s="63">
        <v>48</v>
      </c>
      <c r="L49" s="64">
        <v>56</v>
      </c>
      <c r="M49" s="64">
        <v>89</v>
      </c>
      <c r="N49" s="64">
        <v>77</v>
      </c>
      <c r="O49" s="65">
        <v>90</v>
      </c>
      <c r="P49" s="48"/>
      <c r="Q49" s="48"/>
      <c r="R49" s="48"/>
      <c r="S49" s="48"/>
      <c r="T49" s="48"/>
      <c r="U49" s="48"/>
    </row>
    <row r="50" spans="1:21" ht="30.75" customHeight="1">
      <c r="A50" s="48"/>
      <c r="B50" s="1163"/>
      <c r="C50" s="1164"/>
      <c r="D50" s="62"/>
      <c r="E50" s="1155" t="s">
        <v>16</v>
      </c>
      <c r="F50" s="1155"/>
      <c r="G50" s="1155"/>
      <c r="H50" s="1155"/>
      <c r="I50" s="1155"/>
      <c r="J50" s="1156"/>
      <c r="K50" s="63">
        <v>15</v>
      </c>
      <c r="L50" s="64">
        <v>15</v>
      </c>
      <c r="M50" s="64">
        <v>6</v>
      </c>
      <c r="N50" s="64">
        <v>2</v>
      </c>
      <c r="O50" s="65">
        <v>2</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459</v>
      </c>
      <c r="L52" s="64">
        <v>467</v>
      </c>
      <c r="M52" s="64">
        <v>454</v>
      </c>
      <c r="N52" s="64">
        <v>471</v>
      </c>
      <c r="O52" s="65">
        <v>463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290</v>
      </c>
      <c r="L53" s="69">
        <v>263</v>
      </c>
      <c r="M53" s="69">
        <v>267</v>
      </c>
      <c r="N53" s="69">
        <v>229</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4352</v>
      </c>
      <c r="J41" s="83">
        <v>4205</v>
      </c>
      <c r="K41" s="83">
        <v>4173</v>
      </c>
      <c r="L41" s="83">
        <v>4047</v>
      </c>
      <c r="M41" s="84">
        <v>4184</v>
      </c>
    </row>
    <row r="42" spans="2:13" ht="27.75" customHeight="1">
      <c r="B42" s="1171"/>
      <c r="C42" s="1172"/>
      <c r="D42" s="85"/>
      <c r="E42" s="1175" t="s">
        <v>25</v>
      </c>
      <c r="F42" s="1175"/>
      <c r="G42" s="1175"/>
      <c r="H42" s="1176"/>
      <c r="I42" s="86">
        <v>12</v>
      </c>
      <c r="J42" s="87">
        <v>3</v>
      </c>
      <c r="K42" s="87" t="s">
        <v>482</v>
      </c>
      <c r="L42" s="87" t="s">
        <v>482</v>
      </c>
      <c r="M42" s="88" t="s">
        <v>482</v>
      </c>
    </row>
    <row r="43" spans="2:13" ht="27.75" customHeight="1">
      <c r="B43" s="1171"/>
      <c r="C43" s="1172"/>
      <c r="D43" s="85"/>
      <c r="E43" s="1175" t="s">
        <v>26</v>
      </c>
      <c r="F43" s="1175"/>
      <c r="G43" s="1175"/>
      <c r="H43" s="1176"/>
      <c r="I43" s="86">
        <v>1741</v>
      </c>
      <c r="J43" s="87">
        <v>1742</v>
      </c>
      <c r="K43" s="87">
        <v>1838</v>
      </c>
      <c r="L43" s="87">
        <v>1923</v>
      </c>
      <c r="M43" s="88">
        <v>1876</v>
      </c>
    </row>
    <row r="44" spans="2:13" ht="27.75" customHeight="1">
      <c r="B44" s="1171"/>
      <c r="C44" s="1172"/>
      <c r="D44" s="85"/>
      <c r="E44" s="1175" t="s">
        <v>27</v>
      </c>
      <c r="F44" s="1175"/>
      <c r="G44" s="1175"/>
      <c r="H44" s="1176"/>
      <c r="I44" s="86">
        <v>627</v>
      </c>
      <c r="J44" s="87">
        <v>549</v>
      </c>
      <c r="K44" s="87">
        <v>496</v>
      </c>
      <c r="L44" s="87">
        <v>515</v>
      </c>
      <c r="M44" s="88">
        <v>493</v>
      </c>
    </row>
    <row r="45" spans="2:13" ht="27.75" customHeight="1">
      <c r="B45" s="1171"/>
      <c r="C45" s="1172"/>
      <c r="D45" s="85"/>
      <c r="E45" s="1175" t="s">
        <v>28</v>
      </c>
      <c r="F45" s="1175"/>
      <c r="G45" s="1175"/>
      <c r="H45" s="1176"/>
      <c r="I45" s="86">
        <v>1312</v>
      </c>
      <c r="J45" s="87">
        <v>1338</v>
      </c>
      <c r="K45" s="87">
        <v>1409</v>
      </c>
      <c r="L45" s="87">
        <v>1316</v>
      </c>
      <c r="M45" s="88">
        <v>1323</v>
      </c>
    </row>
    <row r="46" spans="2:13" ht="27.75" customHeight="1">
      <c r="B46" s="1171"/>
      <c r="C46" s="1172"/>
      <c r="D46" s="85"/>
      <c r="E46" s="1175" t="s">
        <v>29</v>
      </c>
      <c r="F46" s="1175"/>
      <c r="G46" s="1175"/>
      <c r="H46" s="1176"/>
      <c r="I46" s="86" t="s">
        <v>482</v>
      </c>
      <c r="J46" s="87" t="s">
        <v>482</v>
      </c>
      <c r="K46" s="87" t="s">
        <v>482</v>
      </c>
      <c r="L46" s="87" t="s">
        <v>482</v>
      </c>
      <c r="M46" s="88" t="s">
        <v>482</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1310</v>
      </c>
      <c r="J49" s="87">
        <v>1476</v>
      </c>
      <c r="K49" s="87">
        <v>1638</v>
      </c>
      <c r="L49" s="87">
        <v>1653</v>
      </c>
      <c r="M49" s="88">
        <v>1595</v>
      </c>
    </row>
    <row r="50" spans="2:13" ht="27.75" customHeight="1">
      <c r="B50" s="1171"/>
      <c r="C50" s="1172"/>
      <c r="D50" s="85"/>
      <c r="E50" s="1175" t="s">
        <v>34</v>
      </c>
      <c r="F50" s="1175"/>
      <c r="G50" s="1175"/>
      <c r="H50" s="1176"/>
      <c r="I50" s="86">
        <v>36</v>
      </c>
      <c r="J50" s="87">
        <v>33</v>
      </c>
      <c r="K50" s="87">
        <v>30</v>
      </c>
      <c r="L50" s="87">
        <v>27</v>
      </c>
      <c r="M50" s="88">
        <v>23</v>
      </c>
    </row>
    <row r="51" spans="2:13" ht="27.75" customHeight="1">
      <c r="B51" s="1173"/>
      <c r="C51" s="1174"/>
      <c r="D51" s="85"/>
      <c r="E51" s="1175" t="s">
        <v>35</v>
      </c>
      <c r="F51" s="1175"/>
      <c r="G51" s="1175"/>
      <c r="H51" s="1176"/>
      <c r="I51" s="86">
        <v>4800</v>
      </c>
      <c r="J51" s="87">
        <v>4595</v>
      </c>
      <c r="K51" s="87">
        <v>4562</v>
      </c>
      <c r="L51" s="87">
        <v>4491</v>
      </c>
      <c r="M51" s="88">
        <v>4418</v>
      </c>
    </row>
    <row r="52" spans="2:13" ht="27.75" customHeight="1" thickBot="1">
      <c r="B52" s="1177" t="s">
        <v>36</v>
      </c>
      <c r="C52" s="1178"/>
      <c r="D52" s="90"/>
      <c r="E52" s="1179" t="s">
        <v>37</v>
      </c>
      <c r="F52" s="1179"/>
      <c r="G52" s="1179"/>
      <c r="H52" s="1180"/>
      <c r="I52" s="91">
        <v>1899</v>
      </c>
      <c r="J52" s="92">
        <v>1732</v>
      </c>
      <c r="K52" s="92">
        <v>1687</v>
      </c>
      <c r="L52" s="92">
        <v>1629</v>
      </c>
      <c r="M52" s="93">
        <v>1840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154758</v>
      </c>
      <c r="E3" s="116"/>
      <c r="F3" s="117">
        <v>92021</v>
      </c>
      <c r="G3" s="118"/>
      <c r="H3" s="119"/>
    </row>
    <row r="4" spans="1:8">
      <c r="A4" s="120"/>
      <c r="B4" s="121"/>
      <c r="C4" s="122"/>
      <c r="D4" s="123">
        <v>136451</v>
      </c>
      <c r="E4" s="124"/>
      <c r="F4" s="125">
        <v>52579</v>
      </c>
      <c r="G4" s="126"/>
      <c r="H4" s="127"/>
    </row>
    <row r="5" spans="1:8">
      <c r="A5" s="108" t="s">
        <v>515</v>
      </c>
      <c r="B5" s="113"/>
      <c r="C5" s="114"/>
      <c r="D5" s="115">
        <v>40264</v>
      </c>
      <c r="E5" s="116"/>
      <c r="F5" s="117">
        <v>94828</v>
      </c>
      <c r="G5" s="118"/>
      <c r="H5" s="119"/>
    </row>
    <row r="6" spans="1:8">
      <c r="A6" s="120"/>
      <c r="B6" s="121"/>
      <c r="C6" s="122"/>
      <c r="D6" s="123">
        <v>32966</v>
      </c>
      <c r="E6" s="124"/>
      <c r="F6" s="125">
        <v>55133</v>
      </c>
      <c r="G6" s="126"/>
      <c r="H6" s="127"/>
    </row>
    <row r="7" spans="1:8">
      <c r="A7" s="108" t="s">
        <v>516</v>
      </c>
      <c r="B7" s="113"/>
      <c r="C7" s="114"/>
      <c r="D7" s="115">
        <v>89597</v>
      </c>
      <c r="E7" s="116"/>
      <c r="F7" s="117">
        <v>119674</v>
      </c>
      <c r="G7" s="118"/>
      <c r="H7" s="119"/>
    </row>
    <row r="8" spans="1:8">
      <c r="A8" s="120"/>
      <c r="B8" s="121"/>
      <c r="C8" s="122"/>
      <c r="D8" s="123">
        <v>76419</v>
      </c>
      <c r="E8" s="124"/>
      <c r="F8" s="125">
        <v>57803</v>
      </c>
      <c r="G8" s="126"/>
      <c r="H8" s="127"/>
    </row>
    <row r="9" spans="1:8">
      <c r="A9" s="108" t="s">
        <v>517</v>
      </c>
      <c r="B9" s="113"/>
      <c r="C9" s="114"/>
      <c r="D9" s="115">
        <v>39935</v>
      </c>
      <c r="E9" s="116"/>
      <c r="F9" s="117">
        <v>119685</v>
      </c>
      <c r="G9" s="118"/>
      <c r="H9" s="119"/>
    </row>
    <row r="10" spans="1:8">
      <c r="A10" s="120"/>
      <c r="B10" s="121"/>
      <c r="C10" s="122"/>
      <c r="D10" s="123">
        <v>32305</v>
      </c>
      <c r="E10" s="124"/>
      <c r="F10" s="125">
        <v>68464</v>
      </c>
      <c r="G10" s="126"/>
      <c r="H10" s="127"/>
    </row>
    <row r="11" spans="1:8">
      <c r="A11" s="108" t="s">
        <v>518</v>
      </c>
      <c r="B11" s="113"/>
      <c r="C11" s="114"/>
      <c r="D11" s="115">
        <v>83825</v>
      </c>
      <c r="E11" s="116"/>
      <c r="F11" s="117">
        <v>109920</v>
      </c>
      <c r="G11" s="118"/>
      <c r="H11" s="119"/>
    </row>
    <row r="12" spans="1:8">
      <c r="A12" s="120"/>
      <c r="B12" s="121"/>
      <c r="C12" s="128"/>
      <c r="D12" s="123">
        <v>66191</v>
      </c>
      <c r="E12" s="124"/>
      <c r="F12" s="125">
        <v>62739</v>
      </c>
      <c r="G12" s="126"/>
      <c r="H12" s="127"/>
    </row>
    <row r="13" spans="1:8">
      <c r="A13" s="108"/>
      <c r="B13" s="113"/>
      <c r="C13" s="129"/>
      <c r="D13" s="130">
        <v>81676</v>
      </c>
      <c r="E13" s="131"/>
      <c r="F13" s="132">
        <v>107226</v>
      </c>
      <c r="G13" s="133"/>
      <c r="H13" s="119"/>
    </row>
    <row r="14" spans="1:8">
      <c r="A14" s="120"/>
      <c r="B14" s="121"/>
      <c r="C14" s="122"/>
      <c r="D14" s="123">
        <v>68866</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10.76</v>
      </c>
      <c r="C19" s="134">
        <f>ROUND(VALUE(SUBSTITUTE(実質収支比率等に係る経年分析!G$48,"▲","-")),2)</f>
        <v>8.9600000000000009</v>
      </c>
      <c r="D19" s="134">
        <f>ROUND(VALUE(SUBSTITUTE(実質収支比率等に係る経年分析!H$48,"▲","-")),2)</f>
        <v>8.24</v>
      </c>
      <c r="E19" s="134">
        <f>ROUND(VALUE(SUBSTITUTE(実質収支比率等に係る経年分析!I$48,"▲","-")),2)</f>
        <v>7.89</v>
      </c>
      <c r="F19" s="134">
        <f>ROUND(VALUE(SUBSTITUTE(実質収支比率等に係る経年分析!J$48,"▲","-")),2)</f>
        <v>14.64</v>
      </c>
    </row>
    <row r="20" spans="1:11">
      <c r="A20" s="134" t="s">
        <v>42</v>
      </c>
      <c r="B20" s="134">
        <f>ROUND(VALUE(SUBSTITUTE(実質収支比率等に係る経年分析!F$47,"▲","-")),2)</f>
        <v>29.24</v>
      </c>
      <c r="C20" s="134">
        <f>ROUND(VALUE(SUBSTITUTE(実質収支比率等に係る経年分析!G$47,"▲","-")),2)</f>
        <v>34.03</v>
      </c>
      <c r="D20" s="134">
        <f>ROUND(VALUE(SUBSTITUTE(実質収支比率等に係る経年分析!H$47,"▲","-")),2)</f>
        <v>29.98</v>
      </c>
      <c r="E20" s="134">
        <f>ROUND(VALUE(SUBSTITUTE(実質収支比率等に係る経年分析!I$47,"▲","-")),2)</f>
        <v>30.58</v>
      </c>
      <c r="F20" s="134">
        <f>ROUND(VALUE(SUBSTITUTE(実質収支比率等に係る経年分析!J$47,"▲","-")),2)</f>
        <v>30.96</v>
      </c>
    </row>
    <row r="21" spans="1:11">
      <c r="A21" s="134" t="s">
        <v>43</v>
      </c>
      <c r="B21" s="134">
        <f>IF(ISNUMBER(VALUE(SUBSTITUTE(実質収支比率等に係る経年分析!F$49,"▲","-"))),ROUND(VALUE(SUBSTITUTE(実質収支比率等に係る経年分析!F$49,"▲","-")),2),NA())</f>
        <v>5.16</v>
      </c>
      <c r="C21" s="134">
        <f>IF(ISNUMBER(VALUE(SUBSTITUTE(実質収支比率等に係る経年分析!G$49,"▲","-"))),ROUND(VALUE(SUBSTITUTE(実質収支比率等に係る経年分析!G$49,"▲","-")),2),NA())</f>
        <v>0.78</v>
      </c>
      <c r="D21" s="134">
        <f>IF(ISNUMBER(VALUE(SUBSTITUTE(実質収支比率等に係る経年分析!H$49,"▲","-"))),ROUND(VALUE(SUBSTITUTE(実質収支比率等に係る経年分析!H$49,"▲","-")),2),NA())</f>
        <v>-3.98</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8.57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南伊豆町子浦漁業集落排水事業特別会計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南伊豆町土地取得特別会計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南伊豆町後期高齢者医療特別会計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南伊豆町介護保険特別会計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南伊豆町公共下水道事業特別会計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南伊豆町国民健康保険特別会計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4.3600000000000003</v>
      </c>
    </row>
    <row r="35" spans="1:16">
      <c r="A35" s="135" t="str">
        <f>IF(連結実質赤字比率に係る赤字・黒字の構成分析!C$35="",NA(),連結実質赤字比率に係る赤字・黒字の構成分析!C$35)</f>
        <v>南伊豆町水道事業会計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459</v>
      </c>
      <c r="E42" s="136"/>
      <c r="F42" s="136"/>
      <c r="G42" s="136">
        <f>'実質公債費比率（分子）の構造'!L$52</f>
        <v>467</v>
      </c>
      <c r="H42" s="136"/>
      <c r="I42" s="136"/>
      <c r="J42" s="136">
        <f>'実質公債費比率（分子）の構造'!M$52</f>
        <v>454</v>
      </c>
      <c r="K42" s="136"/>
      <c r="L42" s="136"/>
      <c r="M42" s="136">
        <f>'実質公債費比率（分子）の構造'!N$52</f>
        <v>471</v>
      </c>
      <c r="N42" s="136"/>
      <c r="O42" s="136"/>
      <c r="P42" s="136">
        <f>'実質公債費比率（分子）の構造'!O$52</f>
        <v>463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v>
      </c>
      <c r="C44" s="136"/>
      <c r="D44" s="136"/>
      <c r="E44" s="136">
        <f>'実質公債費比率（分子）の構造'!L$50</f>
        <v>15</v>
      </c>
      <c r="F44" s="136"/>
      <c r="G44" s="136"/>
      <c r="H44" s="136">
        <f>'実質公債費比率（分子）の構造'!M$50</f>
        <v>6</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48</v>
      </c>
      <c r="C45" s="136"/>
      <c r="D45" s="136"/>
      <c r="E45" s="136">
        <f>'実質公債費比率（分子）の構造'!L$49</f>
        <v>56</v>
      </c>
      <c r="F45" s="136"/>
      <c r="G45" s="136"/>
      <c r="H45" s="136">
        <f>'実質公債費比率（分子）の構造'!M$49</f>
        <v>89</v>
      </c>
      <c r="I45" s="136"/>
      <c r="J45" s="136"/>
      <c r="K45" s="136">
        <f>'実質公債費比率（分子）の構造'!N$49</f>
        <v>77</v>
      </c>
      <c r="L45" s="136"/>
      <c r="M45" s="136"/>
      <c r="N45" s="136">
        <f>'実質公債費比率（分子）の構造'!O$49</f>
        <v>90</v>
      </c>
      <c r="O45" s="136"/>
      <c r="P45" s="136"/>
    </row>
    <row r="46" spans="1:16">
      <c r="A46" s="136" t="s">
        <v>54</v>
      </c>
      <c r="B46" s="136">
        <f>'実質公債費比率（分子）の構造'!K$48</f>
        <v>156</v>
      </c>
      <c r="C46" s="136"/>
      <c r="D46" s="136"/>
      <c r="E46" s="136">
        <f>'実質公債費比率（分子）の構造'!L$48</f>
        <v>158</v>
      </c>
      <c r="F46" s="136"/>
      <c r="G46" s="136"/>
      <c r="H46" s="136">
        <f>'実質公債費比率（分子）の構造'!M$48</f>
        <v>158</v>
      </c>
      <c r="I46" s="136"/>
      <c r="J46" s="136"/>
      <c r="K46" s="136">
        <f>'実質公債費比率（分子）の構造'!N$48</f>
        <v>159</v>
      </c>
      <c r="L46" s="136"/>
      <c r="M46" s="136"/>
      <c r="N46" s="136">
        <f>'実質公債費比率（分子）の構造'!O$48</f>
        <v>150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530</v>
      </c>
      <c r="C49" s="136"/>
      <c r="D49" s="136"/>
      <c r="E49" s="136">
        <f>'実質公債費比率（分子）の構造'!L$45</f>
        <v>501</v>
      </c>
      <c r="F49" s="136"/>
      <c r="G49" s="136"/>
      <c r="H49" s="136">
        <f>'実質公債費比率（分子）の構造'!M$45</f>
        <v>468</v>
      </c>
      <c r="I49" s="136"/>
      <c r="J49" s="136"/>
      <c r="K49" s="136">
        <f>'実質公債費比率（分子）の構造'!N$45</f>
        <v>462</v>
      </c>
      <c r="L49" s="136"/>
      <c r="M49" s="136"/>
      <c r="N49" s="136">
        <f>'実質公債費比率（分子）の構造'!O$45</f>
        <v>436</v>
      </c>
      <c r="O49" s="136"/>
      <c r="P49" s="136"/>
    </row>
    <row r="50" spans="1:16">
      <c r="A50" s="136" t="s">
        <v>58</v>
      </c>
      <c r="B50" s="136" t="e">
        <f>NA()</f>
        <v>#N/A</v>
      </c>
      <c r="C50" s="136">
        <f>IF(ISNUMBER('実質公債費比率（分子）の構造'!K$53),'実質公債費比率（分子）の構造'!K$53,NA())</f>
        <v>290</v>
      </c>
      <c r="D50" s="136" t="e">
        <f>NA()</f>
        <v>#N/A</v>
      </c>
      <c r="E50" s="136" t="e">
        <f>NA()</f>
        <v>#N/A</v>
      </c>
      <c r="F50" s="136">
        <f>IF(ISNUMBER('実質公債費比率（分子）の構造'!L$53),'実質公債費比率（分子）の構造'!L$53,NA())</f>
        <v>263</v>
      </c>
      <c r="G50" s="136" t="e">
        <f>NA()</f>
        <v>#N/A</v>
      </c>
      <c r="H50" s="136" t="e">
        <f>NA()</f>
        <v>#N/A</v>
      </c>
      <c r="I50" s="136">
        <f>IF(ISNUMBER('実質公債費比率（分子）の構造'!M$53),'実質公債費比率（分子）の構造'!M$53,NA())</f>
        <v>267</v>
      </c>
      <c r="J50" s="136" t="e">
        <f>NA()</f>
        <v>#N/A</v>
      </c>
      <c r="K50" s="136" t="e">
        <f>NA()</f>
        <v>#N/A</v>
      </c>
      <c r="L50" s="136">
        <f>IF(ISNUMBER('実質公債費比率（分子）の構造'!N$53),'実質公債費比率（分子）の構造'!N$53,NA())</f>
        <v>229</v>
      </c>
      <c r="M50" s="136" t="e">
        <f>NA()</f>
        <v>#N/A</v>
      </c>
      <c r="N50" s="136" t="e">
        <f>NA()</f>
        <v>#N/A</v>
      </c>
      <c r="O50" s="136">
        <f>IF(ISNUMBER('実質公債費比率（分子）の構造'!O$53),'実質公債費比率（分子）の構造'!O$53,NA())</f>
        <v>215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4800</v>
      </c>
      <c r="E56" s="135"/>
      <c r="F56" s="135"/>
      <c r="G56" s="135">
        <f>'将来負担比率（分子）の構造'!J$51</f>
        <v>4595</v>
      </c>
      <c r="H56" s="135"/>
      <c r="I56" s="135"/>
      <c r="J56" s="135">
        <f>'将来負担比率（分子）の構造'!K$51</f>
        <v>4562</v>
      </c>
      <c r="K56" s="135"/>
      <c r="L56" s="135"/>
      <c r="M56" s="135">
        <f>'将来負担比率（分子）の構造'!L$51</f>
        <v>4491</v>
      </c>
      <c r="N56" s="135"/>
      <c r="O56" s="135"/>
      <c r="P56" s="135">
        <f>'将来負担比率（分子）の構造'!M$51</f>
        <v>4418</v>
      </c>
    </row>
    <row r="57" spans="1:16">
      <c r="A57" s="135" t="s">
        <v>34</v>
      </c>
      <c r="B57" s="135"/>
      <c r="C57" s="135"/>
      <c r="D57" s="135">
        <f>'将来負担比率（分子）の構造'!I$50</f>
        <v>36</v>
      </c>
      <c r="E57" s="135"/>
      <c r="F57" s="135"/>
      <c r="G57" s="135">
        <f>'将来負担比率（分子）の構造'!J$50</f>
        <v>33</v>
      </c>
      <c r="H57" s="135"/>
      <c r="I57" s="135"/>
      <c r="J57" s="135">
        <f>'将来負担比率（分子）の構造'!K$50</f>
        <v>30</v>
      </c>
      <c r="K57" s="135"/>
      <c r="L57" s="135"/>
      <c r="M57" s="135">
        <f>'将来負担比率（分子）の構造'!L$50</f>
        <v>27</v>
      </c>
      <c r="N57" s="135"/>
      <c r="O57" s="135"/>
      <c r="P57" s="135">
        <f>'将来負担比率（分子）の構造'!M$50</f>
        <v>23</v>
      </c>
    </row>
    <row r="58" spans="1:16">
      <c r="A58" s="135" t="s">
        <v>33</v>
      </c>
      <c r="B58" s="135"/>
      <c r="C58" s="135"/>
      <c r="D58" s="135">
        <f>'将来負担比率（分子）の構造'!I$49</f>
        <v>1310</v>
      </c>
      <c r="E58" s="135"/>
      <c r="F58" s="135"/>
      <c r="G58" s="135">
        <f>'将来負担比率（分子）の構造'!J$49</f>
        <v>1476</v>
      </c>
      <c r="H58" s="135"/>
      <c r="I58" s="135"/>
      <c r="J58" s="135">
        <f>'将来負担比率（分子）の構造'!K$49</f>
        <v>1638</v>
      </c>
      <c r="K58" s="135"/>
      <c r="L58" s="135"/>
      <c r="M58" s="135">
        <f>'将来負担比率（分子）の構造'!L$49</f>
        <v>1653</v>
      </c>
      <c r="N58" s="135"/>
      <c r="O58" s="135"/>
      <c r="P58" s="135">
        <f>'将来負担比率（分子）の構造'!M$49</f>
        <v>1595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1312</v>
      </c>
      <c r="C62" s="135"/>
      <c r="D62" s="135"/>
      <c r="E62" s="135">
        <f>'将来負担比率（分子）の構造'!J$45</f>
        <v>1338</v>
      </c>
      <c r="F62" s="135"/>
      <c r="G62" s="135"/>
      <c r="H62" s="135">
        <f>'将来負担比率（分子）の構造'!K$45</f>
        <v>1409</v>
      </c>
      <c r="I62" s="135"/>
      <c r="J62" s="135"/>
      <c r="K62" s="135">
        <f>'将来負担比率（分子）の構造'!L$45</f>
        <v>1316</v>
      </c>
      <c r="L62" s="135"/>
      <c r="M62" s="135"/>
      <c r="N62" s="135">
        <f>'将来負担比率（分子）の構造'!M$45</f>
        <v>1323</v>
      </c>
      <c r="O62" s="135"/>
      <c r="P62" s="135"/>
    </row>
    <row r="63" spans="1:16">
      <c r="A63" s="135" t="s">
        <v>27</v>
      </c>
      <c r="B63" s="135">
        <f>'将来負担比率（分子）の構造'!I$44</f>
        <v>627</v>
      </c>
      <c r="C63" s="135"/>
      <c r="D63" s="135"/>
      <c r="E63" s="135">
        <f>'将来負担比率（分子）の構造'!J$44</f>
        <v>549</v>
      </c>
      <c r="F63" s="135"/>
      <c r="G63" s="135"/>
      <c r="H63" s="135">
        <f>'将来負担比率（分子）の構造'!K$44</f>
        <v>496</v>
      </c>
      <c r="I63" s="135"/>
      <c r="J63" s="135"/>
      <c r="K63" s="135">
        <f>'将来負担比率（分子）の構造'!L$44</f>
        <v>515</v>
      </c>
      <c r="L63" s="135"/>
      <c r="M63" s="135"/>
      <c r="N63" s="135">
        <f>'将来負担比率（分子）の構造'!M$44</f>
        <v>493</v>
      </c>
      <c r="O63" s="135"/>
      <c r="P63" s="135"/>
    </row>
    <row r="64" spans="1:16">
      <c r="A64" s="135" t="s">
        <v>26</v>
      </c>
      <c r="B64" s="135">
        <f>'将来負担比率（分子）の構造'!I$43</f>
        <v>1741</v>
      </c>
      <c r="C64" s="135"/>
      <c r="D64" s="135"/>
      <c r="E64" s="135">
        <f>'将来負担比率（分子）の構造'!J$43</f>
        <v>1742</v>
      </c>
      <c r="F64" s="135"/>
      <c r="G64" s="135"/>
      <c r="H64" s="135">
        <f>'将来負担比率（分子）の構造'!K$43</f>
        <v>1838</v>
      </c>
      <c r="I64" s="135"/>
      <c r="J64" s="135"/>
      <c r="K64" s="135">
        <f>'将来負担比率（分子）の構造'!L$43</f>
        <v>1923</v>
      </c>
      <c r="L64" s="135"/>
      <c r="M64" s="135"/>
      <c r="N64" s="135">
        <f>'将来負担比率（分子）の構造'!M$43</f>
        <v>1876</v>
      </c>
      <c r="O64" s="135"/>
      <c r="P64" s="135"/>
    </row>
    <row r="65" spans="1:16">
      <c r="A65" s="135" t="s">
        <v>25</v>
      </c>
      <c r="B65" s="135">
        <f>'将来負担比率（分子）の構造'!I$42</f>
        <v>12</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4352</v>
      </c>
      <c r="C66" s="135"/>
      <c r="D66" s="135"/>
      <c r="E66" s="135">
        <f>'将来負担比率（分子）の構造'!J$41</f>
        <v>4205</v>
      </c>
      <c r="F66" s="135"/>
      <c r="G66" s="135"/>
      <c r="H66" s="135">
        <f>'将来負担比率（分子）の構造'!K$41</f>
        <v>4173</v>
      </c>
      <c r="I66" s="135"/>
      <c r="J66" s="135"/>
      <c r="K66" s="135">
        <f>'将来負担比率（分子）の構造'!L$41</f>
        <v>4047</v>
      </c>
      <c r="L66" s="135"/>
      <c r="M66" s="135"/>
      <c r="N66" s="135">
        <f>'将来負担比率（分子）の構造'!M$41</f>
        <v>4184</v>
      </c>
      <c r="O66" s="135"/>
      <c r="P66" s="135"/>
    </row>
    <row r="67" spans="1:16">
      <c r="A67" s="135" t="s">
        <v>62</v>
      </c>
      <c r="B67" s="135" t="e">
        <f>NA()</f>
        <v>#N/A</v>
      </c>
      <c r="C67" s="135">
        <f>IF(ISNUMBER('将来負担比率（分子）の構造'!I$52), IF('将来負担比率（分子）の構造'!I$52 &lt; 0, 0, '将来負担比率（分子）の構造'!I$52), NA())</f>
        <v>1899</v>
      </c>
      <c r="D67" s="135" t="e">
        <f>NA()</f>
        <v>#N/A</v>
      </c>
      <c r="E67" s="135" t="e">
        <f>NA()</f>
        <v>#N/A</v>
      </c>
      <c r="F67" s="135">
        <f>IF(ISNUMBER('将来負担比率（分子）の構造'!J$52), IF('将来負担比率（分子）の構造'!J$52 &lt; 0, 0, '将来負担比率（分子）の構造'!J$52), NA())</f>
        <v>1732</v>
      </c>
      <c r="G67" s="135" t="e">
        <f>NA()</f>
        <v>#N/A</v>
      </c>
      <c r="H67" s="135" t="e">
        <f>NA()</f>
        <v>#N/A</v>
      </c>
      <c r="I67" s="135">
        <f>IF(ISNUMBER('将来負担比率（分子）の構造'!K$52), IF('将来負担比率（分子）の構造'!K$52 &lt; 0, 0, '将来負担比率（分子）の構造'!K$52), NA())</f>
        <v>1687</v>
      </c>
      <c r="J67" s="135" t="e">
        <f>NA()</f>
        <v>#N/A</v>
      </c>
      <c r="K67" s="135" t="e">
        <f>NA()</f>
        <v>#N/A</v>
      </c>
      <c r="L67" s="135">
        <f>IF(ISNUMBER('将来負担比率（分子）の構造'!L$52), IF('将来負担比率（分子）の構造'!L$52 &lt; 0, 0, '将来負担比率（分子）の構造'!L$52), NA())</f>
        <v>1629</v>
      </c>
      <c r="M67" s="135" t="e">
        <f>NA()</f>
        <v>#N/A</v>
      </c>
      <c r="N67" s="135" t="e">
        <f>NA()</f>
        <v>#N/A</v>
      </c>
      <c r="O67" s="135">
        <f>IF(ISNUMBER('将来負担比率（分子）の構造'!M$52), IF('将来負担比率（分子）の構造'!M$52 &lt; 0, 0, '将来負担比率（分子）の構造'!M$52), NA())</f>
        <v>1840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912975</v>
      </c>
      <c r="S5" s="639"/>
      <c r="T5" s="639"/>
      <c r="U5" s="639"/>
      <c r="V5" s="639"/>
      <c r="W5" s="639"/>
      <c r="X5" s="639"/>
      <c r="Y5" s="686"/>
      <c r="Z5" s="699">
        <v>16.3</v>
      </c>
      <c r="AA5" s="699"/>
      <c r="AB5" s="699"/>
      <c r="AC5" s="699"/>
      <c r="AD5" s="700">
        <v>912975</v>
      </c>
      <c r="AE5" s="700"/>
      <c r="AF5" s="700"/>
      <c r="AG5" s="700"/>
      <c r="AH5" s="700"/>
      <c r="AI5" s="700"/>
      <c r="AJ5" s="700"/>
      <c r="AK5" s="700"/>
      <c r="AL5" s="687">
        <v>28.9</v>
      </c>
      <c r="AM5" s="656"/>
      <c r="AN5" s="656"/>
      <c r="AO5" s="688"/>
      <c r="AP5" s="675" t="s">
        <v>206</v>
      </c>
      <c r="AQ5" s="676"/>
      <c r="AR5" s="676"/>
      <c r="AS5" s="676"/>
      <c r="AT5" s="676"/>
      <c r="AU5" s="676"/>
      <c r="AV5" s="676"/>
      <c r="AW5" s="676"/>
      <c r="AX5" s="676"/>
      <c r="AY5" s="676"/>
      <c r="AZ5" s="676"/>
      <c r="BA5" s="676"/>
      <c r="BB5" s="676"/>
      <c r="BC5" s="676"/>
      <c r="BD5" s="676"/>
      <c r="BE5" s="676"/>
      <c r="BF5" s="677"/>
      <c r="BG5" s="588">
        <v>888896</v>
      </c>
      <c r="BH5" s="589"/>
      <c r="BI5" s="589"/>
      <c r="BJ5" s="589"/>
      <c r="BK5" s="589"/>
      <c r="BL5" s="589"/>
      <c r="BM5" s="589"/>
      <c r="BN5" s="590"/>
      <c r="BO5" s="641">
        <v>97.4</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58135</v>
      </c>
      <c r="S6" s="589"/>
      <c r="T6" s="589"/>
      <c r="U6" s="589"/>
      <c r="V6" s="589"/>
      <c r="W6" s="589"/>
      <c r="X6" s="589"/>
      <c r="Y6" s="590"/>
      <c r="Z6" s="641">
        <v>1</v>
      </c>
      <c r="AA6" s="641"/>
      <c r="AB6" s="641"/>
      <c r="AC6" s="641"/>
      <c r="AD6" s="642">
        <v>58135</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888896</v>
      </c>
      <c r="BH6" s="589"/>
      <c r="BI6" s="589"/>
      <c r="BJ6" s="589"/>
      <c r="BK6" s="589"/>
      <c r="BL6" s="589"/>
      <c r="BM6" s="589"/>
      <c r="BN6" s="590"/>
      <c r="BO6" s="641">
        <v>97.4</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62589</v>
      </c>
      <c r="CS6" s="589"/>
      <c r="CT6" s="589"/>
      <c r="CU6" s="589"/>
      <c r="CV6" s="589"/>
      <c r="CW6" s="589"/>
      <c r="CX6" s="589"/>
      <c r="CY6" s="590"/>
      <c r="CZ6" s="641">
        <v>1.2</v>
      </c>
      <c r="DA6" s="641"/>
      <c r="DB6" s="641"/>
      <c r="DC6" s="641"/>
      <c r="DD6" s="594" t="s">
        <v>207</v>
      </c>
      <c r="DE6" s="589"/>
      <c r="DF6" s="589"/>
      <c r="DG6" s="589"/>
      <c r="DH6" s="589"/>
      <c r="DI6" s="589"/>
      <c r="DJ6" s="589"/>
      <c r="DK6" s="589"/>
      <c r="DL6" s="589"/>
      <c r="DM6" s="589"/>
      <c r="DN6" s="589"/>
      <c r="DO6" s="589"/>
      <c r="DP6" s="590"/>
      <c r="DQ6" s="594">
        <v>62589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1437</v>
      </c>
      <c r="S7" s="589"/>
      <c r="T7" s="589"/>
      <c r="U7" s="589"/>
      <c r="V7" s="589"/>
      <c r="W7" s="589"/>
      <c r="X7" s="589"/>
      <c r="Y7" s="590"/>
      <c r="Z7" s="641">
        <v>0</v>
      </c>
      <c r="AA7" s="641"/>
      <c r="AB7" s="641"/>
      <c r="AC7" s="641"/>
      <c r="AD7" s="642">
        <v>1437</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278971</v>
      </c>
      <c r="BH7" s="589"/>
      <c r="BI7" s="589"/>
      <c r="BJ7" s="589"/>
      <c r="BK7" s="589"/>
      <c r="BL7" s="589"/>
      <c r="BM7" s="589"/>
      <c r="BN7" s="590"/>
      <c r="BO7" s="641">
        <v>30.6</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1013924</v>
      </c>
      <c r="CS7" s="589"/>
      <c r="CT7" s="589"/>
      <c r="CU7" s="589"/>
      <c r="CV7" s="589"/>
      <c r="CW7" s="589"/>
      <c r="CX7" s="589"/>
      <c r="CY7" s="590"/>
      <c r="CZ7" s="641">
        <v>20.2</v>
      </c>
      <c r="DA7" s="641"/>
      <c r="DB7" s="641"/>
      <c r="DC7" s="641"/>
      <c r="DD7" s="594">
        <v>13172</v>
      </c>
      <c r="DE7" s="589"/>
      <c r="DF7" s="589"/>
      <c r="DG7" s="589"/>
      <c r="DH7" s="589"/>
      <c r="DI7" s="589"/>
      <c r="DJ7" s="589"/>
      <c r="DK7" s="589"/>
      <c r="DL7" s="589"/>
      <c r="DM7" s="589"/>
      <c r="DN7" s="589"/>
      <c r="DO7" s="589"/>
      <c r="DP7" s="590"/>
      <c r="DQ7" s="594">
        <v>642974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3998</v>
      </c>
      <c r="S8" s="589"/>
      <c r="T8" s="589"/>
      <c r="U8" s="589"/>
      <c r="V8" s="589"/>
      <c r="W8" s="589"/>
      <c r="X8" s="589"/>
      <c r="Y8" s="590"/>
      <c r="Z8" s="641">
        <v>0.1</v>
      </c>
      <c r="AA8" s="641"/>
      <c r="AB8" s="641"/>
      <c r="AC8" s="641"/>
      <c r="AD8" s="642">
        <v>3998</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16423</v>
      </c>
      <c r="BH8" s="589"/>
      <c r="BI8" s="589"/>
      <c r="BJ8" s="589"/>
      <c r="BK8" s="589"/>
      <c r="BL8" s="589"/>
      <c r="BM8" s="589"/>
      <c r="BN8" s="590"/>
      <c r="BO8" s="641">
        <v>1.8</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1136610</v>
      </c>
      <c r="CS8" s="589"/>
      <c r="CT8" s="589"/>
      <c r="CU8" s="589"/>
      <c r="CV8" s="589"/>
      <c r="CW8" s="589"/>
      <c r="CX8" s="589"/>
      <c r="CY8" s="590"/>
      <c r="CZ8" s="641">
        <v>22.6</v>
      </c>
      <c r="DA8" s="641"/>
      <c r="DB8" s="641"/>
      <c r="DC8" s="641"/>
      <c r="DD8" s="594">
        <v>68575</v>
      </c>
      <c r="DE8" s="589"/>
      <c r="DF8" s="589"/>
      <c r="DG8" s="589"/>
      <c r="DH8" s="589"/>
      <c r="DI8" s="589"/>
      <c r="DJ8" s="589"/>
      <c r="DK8" s="589"/>
      <c r="DL8" s="589"/>
      <c r="DM8" s="589"/>
      <c r="DN8" s="589"/>
      <c r="DO8" s="589"/>
      <c r="DP8" s="590"/>
      <c r="DQ8" s="594">
        <v>698992</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4217</v>
      </c>
      <c r="S9" s="589"/>
      <c r="T9" s="589"/>
      <c r="U9" s="589"/>
      <c r="V9" s="589"/>
      <c r="W9" s="589"/>
      <c r="X9" s="589"/>
      <c r="Y9" s="590"/>
      <c r="Z9" s="641">
        <v>0.1</v>
      </c>
      <c r="AA9" s="641"/>
      <c r="AB9" s="641"/>
      <c r="AC9" s="641"/>
      <c r="AD9" s="642">
        <v>4217</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234455</v>
      </c>
      <c r="BH9" s="589"/>
      <c r="BI9" s="589"/>
      <c r="BJ9" s="589"/>
      <c r="BK9" s="589"/>
      <c r="BL9" s="589"/>
      <c r="BM9" s="589"/>
      <c r="BN9" s="590"/>
      <c r="BO9" s="641">
        <v>25.7</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581170</v>
      </c>
      <c r="CS9" s="589"/>
      <c r="CT9" s="589"/>
      <c r="CU9" s="589"/>
      <c r="CV9" s="589"/>
      <c r="CW9" s="589"/>
      <c r="CX9" s="589"/>
      <c r="CY9" s="590"/>
      <c r="CZ9" s="641">
        <v>11.6</v>
      </c>
      <c r="DA9" s="641"/>
      <c r="DB9" s="641"/>
      <c r="DC9" s="641"/>
      <c r="DD9" s="594">
        <v>5143</v>
      </c>
      <c r="DE9" s="589"/>
      <c r="DF9" s="589"/>
      <c r="DG9" s="589"/>
      <c r="DH9" s="589"/>
      <c r="DI9" s="589"/>
      <c r="DJ9" s="589"/>
      <c r="DK9" s="589"/>
      <c r="DL9" s="589"/>
      <c r="DM9" s="589"/>
      <c r="DN9" s="589"/>
      <c r="DO9" s="589"/>
      <c r="DP9" s="590"/>
      <c r="DQ9" s="594">
        <v>539306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179693</v>
      </c>
      <c r="S10" s="589"/>
      <c r="T10" s="589"/>
      <c r="U10" s="589"/>
      <c r="V10" s="589"/>
      <c r="W10" s="589"/>
      <c r="X10" s="589"/>
      <c r="Y10" s="590"/>
      <c r="Z10" s="641">
        <v>3.2</v>
      </c>
      <c r="AA10" s="641"/>
      <c r="AB10" s="641"/>
      <c r="AC10" s="641"/>
      <c r="AD10" s="642">
        <v>179693</v>
      </c>
      <c r="AE10" s="642"/>
      <c r="AF10" s="642"/>
      <c r="AG10" s="642"/>
      <c r="AH10" s="642"/>
      <c r="AI10" s="642"/>
      <c r="AJ10" s="642"/>
      <c r="AK10" s="642"/>
      <c r="AL10" s="611">
        <v>5.7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20496</v>
      </c>
      <c r="BH10" s="589"/>
      <c r="BI10" s="589"/>
      <c r="BJ10" s="589"/>
      <c r="BK10" s="589"/>
      <c r="BL10" s="589"/>
      <c r="BM10" s="589"/>
      <c r="BN10" s="590"/>
      <c r="BO10" s="641">
        <v>2.2000000000000002</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10719</v>
      </c>
      <c r="S11" s="589"/>
      <c r="T11" s="589"/>
      <c r="U11" s="589"/>
      <c r="V11" s="589"/>
      <c r="W11" s="589"/>
      <c r="X11" s="589"/>
      <c r="Y11" s="590"/>
      <c r="Z11" s="641">
        <v>0.2</v>
      </c>
      <c r="AA11" s="641"/>
      <c r="AB11" s="641"/>
      <c r="AC11" s="641"/>
      <c r="AD11" s="642">
        <v>10719</v>
      </c>
      <c r="AE11" s="642"/>
      <c r="AF11" s="642"/>
      <c r="AG11" s="642"/>
      <c r="AH11" s="642"/>
      <c r="AI11" s="642"/>
      <c r="AJ11" s="642"/>
      <c r="AK11" s="642"/>
      <c r="AL11" s="611">
        <v>0.3</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7597</v>
      </c>
      <c r="BH11" s="589"/>
      <c r="BI11" s="589"/>
      <c r="BJ11" s="589"/>
      <c r="BK11" s="589"/>
      <c r="BL11" s="589"/>
      <c r="BM11" s="589"/>
      <c r="BN11" s="590"/>
      <c r="BO11" s="641">
        <v>0.8</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113475</v>
      </c>
      <c r="CS11" s="589"/>
      <c r="CT11" s="589"/>
      <c r="CU11" s="589"/>
      <c r="CV11" s="589"/>
      <c r="CW11" s="589"/>
      <c r="CX11" s="589"/>
      <c r="CY11" s="590"/>
      <c r="CZ11" s="641">
        <v>2.2999999999999998</v>
      </c>
      <c r="DA11" s="641"/>
      <c r="DB11" s="641"/>
      <c r="DC11" s="641"/>
      <c r="DD11" s="594">
        <v>2082</v>
      </c>
      <c r="DE11" s="589"/>
      <c r="DF11" s="589"/>
      <c r="DG11" s="589"/>
      <c r="DH11" s="589"/>
      <c r="DI11" s="589"/>
      <c r="DJ11" s="589"/>
      <c r="DK11" s="589"/>
      <c r="DL11" s="589"/>
      <c r="DM11" s="589"/>
      <c r="DN11" s="589"/>
      <c r="DO11" s="589"/>
      <c r="DP11" s="590"/>
      <c r="DQ11" s="594">
        <v>83066</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529921</v>
      </c>
      <c r="BH12" s="589"/>
      <c r="BI12" s="589"/>
      <c r="BJ12" s="589"/>
      <c r="BK12" s="589"/>
      <c r="BL12" s="589"/>
      <c r="BM12" s="589"/>
      <c r="BN12" s="590"/>
      <c r="BO12" s="641">
        <v>58</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456580</v>
      </c>
      <c r="CS12" s="589"/>
      <c r="CT12" s="589"/>
      <c r="CU12" s="589"/>
      <c r="CV12" s="589"/>
      <c r="CW12" s="589"/>
      <c r="CX12" s="589"/>
      <c r="CY12" s="590"/>
      <c r="CZ12" s="641">
        <v>9.1</v>
      </c>
      <c r="DA12" s="641"/>
      <c r="DB12" s="641"/>
      <c r="DC12" s="641"/>
      <c r="DD12" s="594">
        <v>340086</v>
      </c>
      <c r="DE12" s="589"/>
      <c r="DF12" s="589"/>
      <c r="DG12" s="589"/>
      <c r="DH12" s="589"/>
      <c r="DI12" s="589"/>
      <c r="DJ12" s="589"/>
      <c r="DK12" s="589"/>
      <c r="DL12" s="589"/>
      <c r="DM12" s="589"/>
      <c r="DN12" s="589"/>
      <c r="DO12" s="589"/>
      <c r="DP12" s="590"/>
      <c r="DQ12" s="594">
        <v>123412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14927</v>
      </c>
      <c r="S13" s="589"/>
      <c r="T13" s="589"/>
      <c r="U13" s="589"/>
      <c r="V13" s="589"/>
      <c r="W13" s="589"/>
      <c r="X13" s="589"/>
      <c r="Y13" s="590"/>
      <c r="Z13" s="641">
        <v>0.3</v>
      </c>
      <c r="AA13" s="641"/>
      <c r="AB13" s="641"/>
      <c r="AC13" s="641"/>
      <c r="AD13" s="642">
        <v>14927</v>
      </c>
      <c r="AE13" s="642"/>
      <c r="AF13" s="642"/>
      <c r="AG13" s="642"/>
      <c r="AH13" s="642"/>
      <c r="AI13" s="642"/>
      <c r="AJ13" s="642"/>
      <c r="AK13" s="642"/>
      <c r="AL13" s="611">
        <v>0.5</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528859</v>
      </c>
      <c r="BH13" s="589"/>
      <c r="BI13" s="589"/>
      <c r="BJ13" s="589"/>
      <c r="BK13" s="589"/>
      <c r="BL13" s="589"/>
      <c r="BM13" s="589"/>
      <c r="BN13" s="590"/>
      <c r="BO13" s="641">
        <v>57.9</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483736</v>
      </c>
      <c r="CS13" s="589"/>
      <c r="CT13" s="589"/>
      <c r="CU13" s="589"/>
      <c r="CV13" s="589"/>
      <c r="CW13" s="589"/>
      <c r="CX13" s="589"/>
      <c r="CY13" s="590"/>
      <c r="CZ13" s="641">
        <v>9.6</v>
      </c>
      <c r="DA13" s="641"/>
      <c r="DB13" s="641"/>
      <c r="DC13" s="641"/>
      <c r="DD13" s="594">
        <v>207623</v>
      </c>
      <c r="DE13" s="589"/>
      <c r="DF13" s="589"/>
      <c r="DG13" s="589"/>
      <c r="DH13" s="589"/>
      <c r="DI13" s="589"/>
      <c r="DJ13" s="589"/>
      <c r="DK13" s="589"/>
      <c r="DL13" s="589"/>
      <c r="DM13" s="589"/>
      <c r="DN13" s="589"/>
      <c r="DO13" s="589"/>
      <c r="DP13" s="590"/>
      <c r="DQ13" s="594">
        <v>326918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23949</v>
      </c>
      <c r="BH14" s="589"/>
      <c r="BI14" s="589"/>
      <c r="BJ14" s="589"/>
      <c r="BK14" s="589"/>
      <c r="BL14" s="589"/>
      <c r="BM14" s="589"/>
      <c r="BN14" s="590"/>
      <c r="BO14" s="641">
        <v>2.6</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362040</v>
      </c>
      <c r="CS14" s="589"/>
      <c r="CT14" s="589"/>
      <c r="CU14" s="589"/>
      <c r="CV14" s="589"/>
      <c r="CW14" s="589"/>
      <c r="CX14" s="589"/>
      <c r="CY14" s="590"/>
      <c r="CZ14" s="641">
        <v>7.2</v>
      </c>
      <c r="DA14" s="641"/>
      <c r="DB14" s="641"/>
      <c r="DC14" s="641"/>
      <c r="DD14" s="594">
        <v>43177</v>
      </c>
      <c r="DE14" s="589"/>
      <c r="DF14" s="589"/>
      <c r="DG14" s="589"/>
      <c r="DH14" s="589"/>
      <c r="DI14" s="589"/>
      <c r="DJ14" s="589"/>
      <c r="DK14" s="589"/>
      <c r="DL14" s="589"/>
      <c r="DM14" s="589"/>
      <c r="DN14" s="589"/>
      <c r="DO14" s="589"/>
      <c r="DP14" s="590"/>
      <c r="DQ14" s="594">
        <v>250526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1481</v>
      </c>
      <c r="S15" s="589"/>
      <c r="T15" s="589"/>
      <c r="U15" s="589"/>
      <c r="V15" s="589"/>
      <c r="W15" s="589"/>
      <c r="X15" s="589"/>
      <c r="Y15" s="590"/>
      <c r="Z15" s="641">
        <v>0</v>
      </c>
      <c r="AA15" s="641"/>
      <c r="AB15" s="641"/>
      <c r="AC15" s="641"/>
      <c r="AD15" s="642">
        <v>1481</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56055</v>
      </c>
      <c r="BH15" s="589"/>
      <c r="BI15" s="589"/>
      <c r="BJ15" s="589"/>
      <c r="BK15" s="589"/>
      <c r="BL15" s="589"/>
      <c r="BM15" s="589"/>
      <c r="BN15" s="590"/>
      <c r="BO15" s="641">
        <v>6.1</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360872</v>
      </c>
      <c r="CS15" s="589"/>
      <c r="CT15" s="589"/>
      <c r="CU15" s="589"/>
      <c r="CV15" s="589"/>
      <c r="CW15" s="589"/>
      <c r="CX15" s="589"/>
      <c r="CY15" s="590"/>
      <c r="CZ15" s="641">
        <v>7.2</v>
      </c>
      <c r="DA15" s="641"/>
      <c r="DB15" s="641"/>
      <c r="DC15" s="641"/>
      <c r="DD15" s="594">
        <v>56209</v>
      </c>
      <c r="DE15" s="589"/>
      <c r="DF15" s="589"/>
      <c r="DG15" s="589"/>
      <c r="DH15" s="589"/>
      <c r="DI15" s="589"/>
      <c r="DJ15" s="589"/>
      <c r="DK15" s="589"/>
      <c r="DL15" s="589"/>
      <c r="DM15" s="589"/>
      <c r="DN15" s="589"/>
      <c r="DO15" s="589"/>
      <c r="DP15" s="590"/>
      <c r="DQ15" s="594">
        <v>344266</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2211515</v>
      </c>
      <c r="S16" s="589"/>
      <c r="T16" s="589"/>
      <c r="U16" s="589"/>
      <c r="V16" s="589"/>
      <c r="W16" s="589"/>
      <c r="X16" s="589"/>
      <c r="Y16" s="590"/>
      <c r="Z16" s="641">
        <v>39.6</v>
      </c>
      <c r="AA16" s="641"/>
      <c r="AB16" s="641"/>
      <c r="AC16" s="641"/>
      <c r="AD16" s="642">
        <v>1966418</v>
      </c>
      <c r="AE16" s="642"/>
      <c r="AF16" s="642"/>
      <c r="AG16" s="642"/>
      <c r="AH16" s="642"/>
      <c r="AI16" s="642"/>
      <c r="AJ16" s="642"/>
      <c r="AK16" s="642"/>
      <c r="AL16" s="611">
        <v>62.2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12111</v>
      </c>
      <c r="CS16" s="589"/>
      <c r="CT16" s="589"/>
      <c r="CU16" s="589"/>
      <c r="CV16" s="589"/>
      <c r="CW16" s="589"/>
      <c r="CX16" s="589"/>
      <c r="CY16" s="590"/>
      <c r="CZ16" s="641">
        <v>0.2</v>
      </c>
      <c r="DA16" s="641"/>
      <c r="DB16" s="641"/>
      <c r="DC16" s="641"/>
      <c r="DD16" s="594" t="s">
        <v>108</v>
      </c>
      <c r="DE16" s="589"/>
      <c r="DF16" s="589"/>
      <c r="DG16" s="589"/>
      <c r="DH16" s="589"/>
      <c r="DI16" s="589"/>
      <c r="DJ16" s="589"/>
      <c r="DK16" s="589"/>
      <c r="DL16" s="589"/>
      <c r="DM16" s="589"/>
      <c r="DN16" s="589"/>
      <c r="DO16" s="589"/>
      <c r="DP16" s="590"/>
      <c r="DQ16" s="594">
        <v>12111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1966418</v>
      </c>
      <c r="S17" s="589"/>
      <c r="T17" s="589"/>
      <c r="U17" s="589"/>
      <c r="V17" s="589"/>
      <c r="W17" s="589"/>
      <c r="X17" s="589"/>
      <c r="Y17" s="590"/>
      <c r="Z17" s="641">
        <v>35.200000000000003</v>
      </c>
      <c r="AA17" s="641"/>
      <c r="AB17" s="641"/>
      <c r="AC17" s="641"/>
      <c r="AD17" s="642">
        <v>1966418</v>
      </c>
      <c r="AE17" s="642"/>
      <c r="AF17" s="642"/>
      <c r="AG17" s="642"/>
      <c r="AH17" s="642"/>
      <c r="AI17" s="642"/>
      <c r="AJ17" s="642"/>
      <c r="AK17" s="642"/>
      <c r="AL17" s="611">
        <v>62.2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436449</v>
      </c>
      <c r="CS17" s="589"/>
      <c r="CT17" s="589"/>
      <c r="CU17" s="589"/>
      <c r="CV17" s="589"/>
      <c r="CW17" s="589"/>
      <c r="CX17" s="589"/>
      <c r="CY17" s="590"/>
      <c r="CZ17" s="641">
        <v>8.6999999999999993</v>
      </c>
      <c r="DA17" s="641"/>
      <c r="DB17" s="641"/>
      <c r="DC17" s="641"/>
      <c r="DD17" s="594" t="s">
        <v>108</v>
      </c>
      <c r="DE17" s="589"/>
      <c r="DF17" s="589"/>
      <c r="DG17" s="589"/>
      <c r="DH17" s="589"/>
      <c r="DI17" s="589"/>
      <c r="DJ17" s="589"/>
      <c r="DK17" s="589"/>
      <c r="DL17" s="589"/>
      <c r="DM17" s="589"/>
      <c r="DN17" s="589"/>
      <c r="DO17" s="589"/>
      <c r="DP17" s="590"/>
      <c r="DQ17" s="594">
        <v>433451</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245097</v>
      </c>
      <c r="S18" s="589"/>
      <c r="T18" s="589"/>
      <c r="U18" s="589"/>
      <c r="V18" s="589"/>
      <c r="W18" s="589"/>
      <c r="X18" s="589"/>
      <c r="Y18" s="590"/>
      <c r="Z18" s="641">
        <v>4.4000000000000004</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24079</v>
      </c>
      <c r="BH19" s="589"/>
      <c r="BI19" s="589"/>
      <c r="BJ19" s="589"/>
      <c r="BK19" s="589"/>
      <c r="BL19" s="589"/>
      <c r="BM19" s="589"/>
      <c r="BN19" s="590"/>
      <c r="BO19" s="641">
        <v>2.6</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3399097</v>
      </c>
      <c r="S20" s="589"/>
      <c r="T20" s="589"/>
      <c r="U20" s="589"/>
      <c r="V20" s="589"/>
      <c r="W20" s="589"/>
      <c r="X20" s="589"/>
      <c r="Y20" s="590"/>
      <c r="Z20" s="641">
        <v>60.8</v>
      </c>
      <c r="AA20" s="641"/>
      <c r="AB20" s="641"/>
      <c r="AC20" s="641"/>
      <c r="AD20" s="642">
        <v>3154000</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24079</v>
      </c>
      <c r="BH20" s="589"/>
      <c r="BI20" s="589"/>
      <c r="BJ20" s="589"/>
      <c r="BK20" s="589"/>
      <c r="BL20" s="589"/>
      <c r="BM20" s="589"/>
      <c r="BN20" s="590"/>
      <c r="BO20" s="641">
        <v>2.6</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5019556</v>
      </c>
      <c r="CS20" s="589"/>
      <c r="CT20" s="589"/>
      <c r="CU20" s="589"/>
      <c r="CV20" s="589"/>
      <c r="CW20" s="589"/>
      <c r="CX20" s="589"/>
      <c r="CY20" s="590"/>
      <c r="CZ20" s="641">
        <v>100</v>
      </c>
      <c r="DA20" s="641"/>
      <c r="DB20" s="641"/>
      <c r="DC20" s="641"/>
      <c r="DD20" s="594">
        <v>736067</v>
      </c>
      <c r="DE20" s="589"/>
      <c r="DF20" s="589"/>
      <c r="DG20" s="589"/>
      <c r="DH20" s="589"/>
      <c r="DI20" s="589"/>
      <c r="DJ20" s="589"/>
      <c r="DK20" s="589"/>
      <c r="DL20" s="589"/>
      <c r="DM20" s="589"/>
      <c r="DN20" s="589"/>
      <c r="DO20" s="589"/>
      <c r="DP20" s="590"/>
      <c r="DQ20" s="594">
        <v>3517611</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816</v>
      </c>
      <c r="S21" s="589"/>
      <c r="T21" s="589"/>
      <c r="U21" s="589"/>
      <c r="V21" s="589"/>
      <c r="W21" s="589"/>
      <c r="X21" s="589"/>
      <c r="Y21" s="590"/>
      <c r="Z21" s="641">
        <v>0</v>
      </c>
      <c r="AA21" s="641"/>
      <c r="AB21" s="641"/>
      <c r="AC21" s="641"/>
      <c r="AD21" s="642">
        <v>816</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24079</v>
      </c>
      <c r="BH21" s="589"/>
      <c r="BI21" s="589"/>
      <c r="BJ21" s="589"/>
      <c r="BK21" s="589"/>
      <c r="BL21" s="589"/>
      <c r="BM21" s="589"/>
      <c r="BN21" s="590"/>
      <c r="BO21" s="641">
        <v>2.6</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21205</v>
      </c>
      <c r="S22" s="589"/>
      <c r="T22" s="589"/>
      <c r="U22" s="589"/>
      <c r="V22" s="589"/>
      <c r="W22" s="589"/>
      <c r="X22" s="589"/>
      <c r="Y22" s="590"/>
      <c r="Z22" s="641">
        <v>0.4</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43997</v>
      </c>
      <c r="S23" s="589"/>
      <c r="T23" s="589"/>
      <c r="U23" s="589"/>
      <c r="V23" s="589"/>
      <c r="W23" s="589"/>
      <c r="X23" s="589"/>
      <c r="Y23" s="590"/>
      <c r="Z23" s="641">
        <v>0.8</v>
      </c>
      <c r="AA23" s="641"/>
      <c r="AB23" s="641"/>
      <c r="AC23" s="641"/>
      <c r="AD23" s="642">
        <v>4093</v>
      </c>
      <c r="AE23" s="642"/>
      <c r="AF23" s="642"/>
      <c r="AG23" s="642"/>
      <c r="AH23" s="642"/>
      <c r="AI23" s="642"/>
      <c r="AJ23" s="642"/>
      <c r="AK23" s="642"/>
      <c r="AL23" s="611">
        <v>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22966</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1660052</v>
      </c>
      <c r="CS24" s="639"/>
      <c r="CT24" s="639"/>
      <c r="CU24" s="639"/>
      <c r="CV24" s="639"/>
      <c r="CW24" s="639"/>
      <c r="CX24" s="639"/>
      <c r="CY24" s="686"/>
      <c r="CZ24" s="690">
        <v>33.1</v>
      </c>
      <c r="DA24" s="691"/>
      <c r="DB24" s="691"/>
      <c r="DC24" s="692"/>
      <c r="DD24" s="685">
        <v>1367120</v>
      </c>
      <c r="DE24" s="639"/>
      <c r="DF24" s="639"/>
      <c r="DG24" s="639"/>
      <c r="DH24" s="639"/>
      <c r="DI24" s="639"/>
      <c r="DJ24" s="639"/>
      <c r="DK24" s="686"/>
      <c r="DL24" s="685">
        <v>1293727</v>
      </c>
      <c r="DM24" s="639"/>
      <c r="DN24" s="639"/>
      <c r="DO24" s="639"/>
      <c r="DP24" s="639"/>
      <c r="DQ24" s="639"/>
      <c r="DR24" s="639"/>
      <c r="DS24" s="639"/>
      <c r="DT24" s="639"/>
      <c r="DU24" s="639"/>
      <c r="DV24" s="686"/>
      <c r="DW24" s="687">
        <v>38.9</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435010</v>
      </c>
      <c r="S25" s="589"/>
      <c r="T25" s="589"/>
      <c r="U25" s="589"/>
      <c r="V25" s="589"/>
      <c r="W25" s="589"/>
      <c r="X25" s="589"/>
      <c r="Y25" s="590"/>
      <c r="Z25" s="641">
        <v>7.8</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803649</v>
      </c>
      <c r="CS25" s="607"/>
      <c r="CT25" s="607"/>
      <c r="CU25" s="607"/>
      <c r="CV25" s="607"/>
      <c r="CW25" s="607"/>
      <c r="CX25" s="607"/>
      <c r="CY25" s="608"/>
      <c r="CZ25" s="591">
        <v>16</v>
      </c>
      <c r="DA25" s="609"/>
      <c r="DB25" s="609"/>
      <c r="DC25" s="610"/>
      <c r="DD25" s="594">
        <v>777848</v>
      </c>
      <c r="DE25" s="607"/>
      <c r="DF25" s="607"/>
      <c r="DG25" s="607"/>
      <c r="DH25" s="607"/>
      <c r="DI25" s="607"/>
      <c r="DJ25" s="607"/>
      <c r="DK25" s="608"/>
      <c r="DL25" s="594">
        <v>738942</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506585</v>
      </c>
      <c r="CS26" s="589"/>
      <c r="CT26" s="589"/>
      <c r="CU26" s="589"/>
      <c r="CV26" s="589"/>
      <c r="CW26" s="589"/>
      <c r="CX26" s="589"/>
      <c r="CY26" s="590"/>
      <c r="CZ26" s="591">
        <v>10.1</v>
      </c>
      <c r="DA26" s="609"/>
      <c r="DB26" s="609"/>
      <c r="DC26" s="610"/>
      <c r="DD26" s="594">
        <v>486659</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327691</v>
      </c>
      <c r="S27" s="589"/>
      <c r="T27" s="589"/>
      <c r="U27" s="589"/>
      <c r="V27" s="589"/>
      <c r="W27" s="589"/>
      <c r="X27" s="589"/>
      <c r="Y27" s="590"/>
      <c r="Z27" s="641">
        <v>5.9</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912975</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419954</v>
      </c>
      <c r="CS27" s="607"/>
      <c r="CT27" s="607"/>
      <c r="CU27" s="607"/>
      <c r="CV27" s="607"/>
      <c r="CW27" s="607"/>
      <c r="CX27" s="607"/>
      <c r="CY27" s="608"/>
      <c r="CZ27" s="591">
        <v>8.4</v>
      </c>
      <c r="DA27" s="609"/>
      <c r="DB27" s="609"/>
      <c r="DC27" s="610"/>
      <c r="DD27" s="594">
        <v>155821</v>
      </c>
      <c r="DE27" s="607"/>
      <c r="DF27" s="607"/>
      <c r="DG27" s="607"/>
      <c r="DH27" s="607"/>
      <c r="DI27" s="607"/>
      <c r="DJ27" s="607"/>
      <c r="DK27" s="608"/>
      <c r="DL27" s="594">
        <v>121334</v>
      </c>
      <c r="DM27" s="607"/>
      <c r="DN27" s="607"/>
      <c r="DO27" s="607"/>
      <c r="DP27" s="607"/>
      <c r="DQ27" s="607"/>
      <c r="DR27" s="607"/>
      <c r="DS27" s="607"/>
      <c r="DT27" s="607"/>
      <c r="DU27" s="607"/>
      <c r="DV27" s="608"/>
      <c r="DW27" s="611">
        <v>3.6</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18640</v>
      </c>
      <c r="S28" s="589"/>
      <c r="T28" s="589"/>
      <c r="U28" s="589"/>
      <c r="V28" s="589"/>
      <c r="W28" s="589"/>
      <c r="X28" s="589"/>
      <c r="Y28" s="590"/>
      <c r="Z28" s="641">
        <v>0.3</v>
      </c>
      <c r="AA28" s="641"/>
      <c r="AB28" s="641"/>
      <c r="AC28" s="641"/>
      <c r="AD28" s="642">
        <v>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436449</v>
      </c>
      <c r="CS28" s="589"/>
      <c r="CT28" s="589"/>
      <c r="CU28" s="589"/>
      <c r="CV28" s="589"/>
      <c r="CW28" s="589"/>
      <c r="CX28" s="589"/>
      <c r="CY28" s="590"/>
      <c r="CZ28" s="591">
        <v>8.6999999999999993</v>
      </c>
      <c r="DA28" s="609"/>
      <c r="DB28" s="609"/>
      <c r="DC28" s="610"/>
      <c r="DD28" s="594">
        <v>433451</v>
      </c>
      <c r="DE28" s="589"/>
      <c r="DF28" s="589"/>
      <c r="DG28" s="589"/>
      <c r="DH28" s="589"/>
      <c r="DI28" s="589"/>
      <c r="DJ28" s="589"/>
      <c r="DK28" s="590"/>
      <c r="DL28" s="594">
        <v>433451</v>
      </c>
      <c r="DM28" s="589"/>
      <c r="DN28" s="589"/>
      <c r="DO28" s="589"/>
      <c r="DP28" s="589"/>
      <c r="DQ28" s="589"/>
      <c r="DR28" s="589"/>
      <c r="DS28" s="589"/>
      <c r="DT28" s="589"/>
      <c r="DU28" s="589"/>
      <c r="DV28" s="590"/>
      <c r="DW28" s="611">
        <v>13</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370734</v>
      </c>
      <c r="S29" s="589"/>
      <c r="T29" s="589"/>
      <c r="U29" s="589"/>
      <c r="V29" s="589"/>
      <c r="W29" s="589"/>
      <c r="X29" s="589"/>
      <c r="Y29" s="590"/>
      <c r="Z29" s="641">
        <v>6.6</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436449</v>
      </c>
      <c r="CS29" s="607"/>
      <c r="CT29" s="607"/>
      <c r="CU29" s="607"/>
      <c r="CV29" s="607"/>
      <c r="CW29" s="607"/>
      <c r="CX29" s="607"/>
      <c r="CY29" s="608"/>
      <c r="CZ29" s="591">
        <v>8.6999999999999993</v>
      </c>
      <c r="DA29" s="609"/>
      <c r="DB29" s="609"/>
      <c r="DC29" s="610"/>
      <c r="DD29" s="594">
        <v>433451</v>
      </c>
      <c r="DE29" s="607"/>
      <c r="DF29" s="607"/>
      <c r="DG29" s="607"/>
      <c r="DH29" s="607"/>
      <c r="DI29" s="607"/>
      <c r="DJ29" s="607"/>
      <c r="DK29" s="608"/>
      <c r="DL29" s="594">
        <v>433451</v>
      </c>
      <c r="DM29" s="607"/>
      <c r="DN29" s="607"/>
      <c r="DO29" s="607"/>
      <c r="DP29" s="607"/>
      <c r="DQ29" s="607"/>
      <c r="DR29" s="607"/>
      <c r="DS29" s="607"/>
      <c r="DT29" s="607"/>
      <c r="DU29" s="607"/>
      <c r="DV29" s="608"/>
      <c r="DW29" s="611">
        <v>13</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108933</v>
      </c>
      <c r="S30" s="589"/>
      <c r="T30" s="589"/>
      <c r="U30" s="589"/>
      <c r="V30" s="589"/>
      <c r="W30" s="589"/>
      <c r="X30" s="589"/>
      <c r="Y30" s="590"/>
      <c r="Z30" s="641">
        <v>1.9</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v>
      </c>
      <c r="BH30" s="655"/>
      <c r="BI30" s="655"/>
      <c r="BJ30" s="655"/>
      <c r="BK30" s="655"/>
      <c r="BL30" s="655"/>
      <c r="BM30" s="656">
        <v>93.7</v>
      </c>
      <c r="BN30" s="655"/>
      <c r="BO30" s="655"/>
      <c r="BP30" s="655"/>
      <c r="BQ30" s="657"/>
      <c r="BR30" s="654">
        <v>97.9</v>
      </c>
      <c r="BS30" s="655"/>
      <c r="BT30" s="655"/>
      <c r="BU30" s="655"/>
      <c r="BV30" s="655"/>
      <c r="BW30" s="655"/>
      <c r="BX30" s="656">
        <v>89.7</v>
      </c>
      <c r="BY30" s="655"/>
      <c r="BZ30" s="655"/>
      <c r="CA30" s="655"/>
      <c r="CB30" s="657"/>
      <c r="CD30" s="660"/>
      <c r="CE30" s="661"/>
      <c r="CF30" s="625" t="s">
        <v>290</v>
      </c>
      <c r="CG30" s="622"/>
      <c r="CH30" s="622"/>
      <c r="CI30" s="622"/>
      <c r="CJ30" s="622"/>
      <c r="CK30" s="622"/>
      <c r="CL30" s="622"/>
      <c r="CM30" s="622"/>
      <c r="CN30" s="622"/>
      <c r="CO30" s="622"/>
      <c r="CP30" s="622"/>
      <c r="CQ30" s="623"/>
      <c r="CR30" s="588">
        <v>387004</v>
      </c>
      <c r="CS30" s="589"/>
      <c r="CT30" s="589"/>
      <c r="CU30" s="589"/>
      <c r="CV30" s="589"/>
      <c r="CW30" s="589"/>
      <c r="CX30" s="589"/>
      <c r="CY30" s="590"/>
      <c r="CZ30" s="591">
        <v>7.7</v>
      </c>
      <c r="DA30" s="609"/>
      <c r="DB30" s="609"/>
      <c r="DC30" s="610"/>
      <c r="DD30" s="594">
        <v>384235</v>
      </c>
      <c r="DE30" s="589"/>
      <c r="DF30" s="589"/>
      <c r="DG30" s="589"/>
      <c r="DH30" s="589"/>
      <c r="DI30" s="589"/>
      <c r="DJ30" s="589"/>
      <c r="DK30" s="590"/>
      <c r="DL30" s="594">
        <v>384235</v>
      </c>
      <c r="DM30" s="589"/>
      <c r="DN30" s="589"/>
      <c r="DO30" s="589"/>
      <c r="DP30" s="589"/>
      <c r="DQ30" s="589"/>
      <c r="DR30" s="589"/>
      <c r="DS30" s="589"/>
      <c r="DT30" s="589"/>
      <c r="DU30" s="589"/>
      <c r="DV30" s="590"/>
      <c r="DW30" s="611">
        <v>11.5</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262522</v>
      </c>
      <c r="S31" s="589"/>
      <c r="T31" s="589"/>
      <c r="U31" s="589"/>
      <c r="V31" s="589"/>
      <c r="W31" s="589"/>
      <c r="X31" s="589"/>
      <c r="Y31" s="590"/>
      <c r="Z31" s="641">
        <v>4.7</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v>
      </c>
      <c r="BH31" s="607"/>
      <c r="BI31" s="607"/>
      <c r="BJ31" s="607"/>
      <c r="BK31" s="607"/>
      <c r="BL31" s="607"/>
      <c r="BM31" s="643">
        <v>95.6</v>
      </c>
      <c r="BN31" s="653"/>
      <c r="BO31" s="653"/>
      <c r="BP31" s="653"/>
      <c r="BQ31" s="617"/>
      <c r="BR31" s="652">
        <v>97.7</v>
      </c>
      <c r="BS31" s="607"/>
      <c r="BT31" s="607"/>
      <c r="BU31" s="607"/>
      <c r="BV31" s="607"/>
      <c r="BW31" s="607"/>
      <c r="BX31" s="643">
        <v>93.2</v>
      </c>
      <c r="BY31" s="653"/>
      <c r="BZ31" s="653"/>
      <c r="CA31" s="653"/>
      <c r="CB31" s="617"/>
      <c r="CD31" s="660"/>
      <c r="CE31" s="661"/>
      <c r="CF31" s="625" t="s">
        <v>294</v>
      </c>
      <c r="CG31" s="622"/>
      <c r="CH31" s="622"/>
      <c r="CI31" s="622"/>
      <c r="CJ31" s="622"/>
      <c r="CK31" s="622"/>
      <c r="CL31" s="622"/>
      <c r="CM31" s="622"/>
      <c r="CN31" s="622"/>
      <c r="CO31" s="622"/>
      <c r="CP31" s="622"/>
      <c r="CQ31" s="623"/>
      <c r="CR31" s="588">
        <v>49445</v>
      </c>
      <c r="CS31" s="607"/>
      <c r="CT31" s="607"/>
      <c r="CU31" s="607"/>
      <c r="CV31" s="607"/>
      <c r="CW31" s="607"/>
      <c r="CX31" s="607"/>
      <c r="CY31" s="608"/>
      <c r="CZ31" s="591">
        <v>1</v>
      </c>
      <c r="DA31" s="609"/>
      <c r="DB31" s="609"/>
      <c r="DC31" s="610"/>
      <c r="DD31" s="594">
        <v>49216</v>
      </c>
      <c r="DE31" s="607"/>
      <c r="DF31" s="607"/>
      <c r="DG31" s="607"/>
      <c r="DH31" s="607"/>
      <c r="DI31" s="607"/>
      <c r="DJ31" s="607"/>
      <c r="DK31" s="608"/>
      <c r="DL31" s="594">
        <v>49216</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50487</v>
      </c>
      <c r="S32" s="589"/>
      <c r="T32" s="589"/>
      <c r="U32" s="589"/>
      <c r="V32" s="589"/>
      <c r="W32" s="589"/>
      <c r="X32" s="589"/>
      <c r="Y32" s="590"/>
      <c r="Z32" s="641">
        <v>0.9</v>
      </c>
      <c r="AA32" s="641"/>
      <c r="AB32" s="641"/>
      <c r="AC32" s="641"/>
      <c r="AD32" s="642">
        <v>599</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98.8</v>
      </c>
      <c r="BH32" s="573"/>
      <c r="BI32" s="573"/>
      <c r="BJ32" s="573"/>
      <c r="BK32" s="573"/>
      <c r="BL32" s="573"/>
      <c r="BM32" s="636">
        <v>91.8</v>
      </c>
      <c r="BN32" s="573"/>
      <c r="BO32" s="573"/>
      <c r="BP32" s="573"/>
      <c r="BQ32" s="630"/>
      <c r="BR32" s="651">
        <v>97.7</v>
      </c>
      <c r="BS32" s="573"/>
      <c r="BT32" s="573"/>
      <c r="BU32" s="573"/>
      <c r="BV32" s="573"/>
      <c r="BW32" s="573"/>
      <c r="BX32" s="636">
        <v>86.5</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524300</v>
      </c>
      <c r="S33" s="589"/>
      <c r="T33" s="589"/>
      <c r="U33" s="589"/>
      <c r="V33" s="589"/>
      <c r="W33" s="589"/>
      <c r="X33" s="589"/>
      <c r="Y33" s="590"/>
      <c r="Z33" s="641">
        <v>9.4</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2611326</v>
      </c>
      <c r="CS33" s="607"/>
      <c r="CT33" s="607"/>
      <c r="CU33" s="607"/>
      <c r="CV33" s="607"/>
      <c r="CW33" s="607"/>
      <c r="CX33" s="607"/>
      <c r="CY33" s="608"/>
      <c r="CZ33" s="591">
        <v>52</v>
      </c>
      <c r="DA33" s="609"/>
      <c r="DB33" s="609"/>
      <c r="DC33" s="610"/>
      <c r="DD33" s="594">
        <v>1960640</v>
      </c>
      <c r="DE33" s="607"/>
      <c r="DF33" s="607"/>
      <c r="DG33" s="607"/>
      <c r="DH33" s="607"/>
      <c r="DI33" s="607"/>
      <c r="DJ33" s="607"/>
      <c r="DK33" s="608"/>
      <c r="DL33" s="594">
        <v>1498364</v>
      </c>
      <c r="DM33" s="607"/>
      <c r="DN33" s="607"/>
      <c r="DO33" s="607"/>
      <c r="DP33" s="607"/>
      <c r="DQ33" s="607"/>
      <c r="DR33" s="607"/>
      <c r="DS33" s="607"/>
      <c r="DT33" s="607"/>
      <c r="DU33" s="607"/>
      <c r="DV33" s="608"/>
      <c r="DW33" s="611">
        <v>45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990639</v>
      </c>
      <c r="CS34" s="589"/>
      <c r="CT34" s="589"/>
      <c r="CU34" s="589"/>
      <c r="CV34" s="589"/>
      <c r="CW34" s="589"/>
      <c r="CX34" s="589"/>
      <c r="CY34" s="590"/>
      <c r="CZ34" s="591">
        <v>19.7</v>
      </c>
      <c r="DA34" s="609"/>
      <c r="DB34" s="609"/>
      <c r="DC34" s="610"/>
      <c r="DD34" s="594">
        <v>721787</v>
      </c>
      <c r="DE34" s="589"/>
      <c r="DF34" s="589"/>
      <c r="DG34" s="589"/>
      <c r="DH34" s="589"/>
      <c r="DI34" s="589"/>
      <c r="DJ34" s="589"/>
      <c r="DK34" s="590"/>
      <c r="DL34" s="594">
        <v>550574</v>
      </c>
      <c r="DM34" s="589"/>
      <c r="DN34" s="589"/>
      <c r="DO34" s="589"/>
      <c r="DP34" s="589"/>
      <c r="DQ34" s="589"/>
      <c r="DR34" s="589"/>
      <c r="DS34" s="589"/>
      <c r="DT34" s="589"/>
      <c r="DU34" s="589"/>
      <c r="DV34" s="590"/>
      <c r="DW34" s="611">
        <v>16.5</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170000</v>
      </c>
      <c r="S35" s="589"/>
      <c r="T35" s="589"/>
      <c r="U35" s="589"/>
      <c r="V35" s="589"/>
      <c r="W35" s="589"/>
      <c r="X35" s="589"/>
      <c r="Y35" s="590"/>
      <c r="Z35" s="641">
        <v>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644514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142980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68812</v>
      </c>
      <c r="CS35" s="607"/>
      <c r="CT35" s="607"/>
      <c r="CU35" s="607"/>
      <c r="CV35" s="607"/>
      <c r="CW35" s="607"/>
      <c r="CX35" s="607"/>
      <c r="CY35" s="608"/>
      <c r="CZ35" s="591">
        <v>1.4</v>
      </c>
      <c r="DA35" s="609"/>
      <c r="DB35" s="609"/>
      <c r="DC35" s="610"/>
      <c r="DD35" s="594">
        <v>63129</v>
      </c>
      <c r="DE35" s="607"/>
      <c r="DF35" s="607"/>
      <c r="DG35" s="607"/>
      <c r="DH35" s="607"/>
      <c r="DI35" s="607"/>
      <c r="DJ35" s="607"/>
      <c r="DK35" s="608"/>
      <c r="DL35" s="594">
        <v>63129</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5586398</v>
      </c>
      <c r="S36" s="629"/>
      <c r="T36" s="629"/>
      <c r="U36" s="629"/>
      <c r="V36" s="629"/>
      <c r="W36" s="629"/>
      <c r="X36" s="629"/>
      <c r="Y36" s="632"/>
      <c r="Z36" s="633">
        <v>100</v>
      </c>
      <c r="AA36" s="633"/>
      <c r="AB36" s="633"/>
      <c r="AC36" s="633"/>
      <c r="AD36" s="634">
        <v>3159509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172595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118762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979145</v>
      </c>
      <c r="CS36" s="589"/>
      <c r="CT36" s="589"/>
      <c r="CU36" s="589"/>
      <c r="CV36" s="589"/>
      <c r="CW36" s="589"/>
      <c r="CX36" s="589"/>
      <c r="CY36" s="590"/>
      <c r="CZ36" s="591">
        <v>19.5</v>
      </c>
      <c r="DA36" s="609"/>
      <c r="DB36" s="609"/>
      <c r="DC36" s="610"/>
      <c r="DD36" s="594">
        <v>704091</v>
      </c>
      <c r="DE36" s="589"/>
      <c r="DF36" s="589"/>
      <c r="DG36" s="589"/>
      <c r="DH36" s="589"/>
      <c r="DI36" s="589"/>
      <c r="DJ36" s="589"/>
      <c r="DK36" s="590"/>
      <c r="DL36" s="594">
        <v>515275</v>
      </c>
      <c r="DM36" s="589"/>
      <c r="DN36" s="589"/>
      <c r="DO36" s="589"/>
      <c r="DP36" s="589"/>
      <c r="DQ36" s="589"/>
      <c r="DR36" s="589"/>
      <c r="DS36" s="589"/>
      <c r="DT36" s="589"/>
      <c r="DU36" s="589"/>
      <c r="DV36" s="590"/>
      <c r="DW36" s="611">
        <v>15.5</v>
      </c>
      <c r="DX36" s="612"/>
      <c r="DY36" s="612"/>
      <c r="DZ36" s="612"/>
      <c r="EA36" s="612"/>
      <c r="EB36" s="612"/>
      <c r="EC36" s="613"/>
    </row>
    <row r="37" spans="2:133" ht="11.25" customHeight="1">
      <c r="AQ37" s="614" t="s">
        <v>312</v>
      </c>
      <c r="AR37" s="615"/>
      <c r="AS37" s="615"/>
      <c r="AT37" s="615"/>
      <c r="AU37" s="615"/>
      <c r="AV37" s="615"/>
      <c r="AW37" s="615"/>
      <c r="AX37" s="615"/>
      <c r="AY37" s="616"/>
      <c r="AZ37" s="588">
        <v>79532</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2021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252317</v>
      </c>
      <c r="CS37" s="607"/>
      <c r="CT37" s="607"/>
      <c r="CU37" s="607"/>
      <c r="CV37" s="607"/>
      <c r="CW37" s="607"/>
      <c r="CX37" s="607"/>
      <c r="CY37" s="608"/>
      <c r="CZ37" s="591">
        <v>5</v>
      </c>
      <c r="DA37" s="609"/>
      <c r="DB37" s="609"/>
      <c r="DC37" s="610"/>
      <c r="DD37" s="594">
        <v>252257</v>
      </c>
      <c r="DE37" s="607"/>
      <c r="DF37" s="607"/>
      <c r="DG37" s="607"/>
      <c r="DH37" s="607"/>
      <c r="DI37" s="607"/>
      <c r="DJ37" s="607"/>
      <c r="DK37" s="608"/>
      <c r="DL37" s="594">
        <v>246181</v>
      </c>
      <c r="DM37" s="607"/>
      <c r="DN37" s="607"/>
      <c r="DO37" s="607"/>
      <c r="DP37" s="607"/>
      <c r="DQ37" s="607"/>
      <c r="DR37" s="607"/>
      <c r="DS37" s="607"/>
      <c r="DT37" s="607"/>
      <c r="DU37" s="607"/>
      <c r="DV37" s="608"/>
      <c r="DW37" s="611">
        <v>7.4</v>
      </c>
      <c r="DX37" s="612"/>
      <c r="DY37" s="612"/>
      <c r="DZ37" s="612"/>
      <c r="EA37" s="612"/>
      <c r="EB37" s="612"/>
      <c r="EC37" s="613"/>
    </row>
    <row r="38" spans="2:133" ht="11.25" customHeight="1">
      <c r="AQ38" s="614" t="s">
        <v>315</v>
      </c>
      <c r="AR38" s="615"/>
      <c r="AS38" s="615"/>
      <c r="AT38" s="615"/>
      <c r="AU38" s="615"/>
      <c r="AV38" s="615"/>
      <c r="AW38" s="615"/>
      <c r="AX38" s="615"/>
      <c r="AY38" s="616"/>
      <c r="AZ38" s="588">
        <v>60608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3292</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504374</v>
      </c>
      <c r="CS38" s="589"/>
      <c r="CT38" s="589"/>
      <c r="CU38" s="589"/>
      <c r="CV38" s="589"/>
      <c r="CW38" s="589"/>
      <c r="CX38" s="589"/>
      <c r="CY38" s="590"/>
      <c r="CZ38" s="591">
        <v>10</v>
      </c>
      <c r="DA38" s="609"/>
      <c r="DB38" s="609"/>
      <c r="DC38" s="610"/>
      <c r="DD38" s="594">
        <v>417896</v>
      </c>
      <c r="DE38" s="589"/>
      <c r="DF38" s="589"/>
      <c r="DG38" s="589"/>
      <c r="DH38" s="589"/>
      <c r="DI38" s="589"/>
      <c r="DJ38" s="589"/>
      <c r="DK38" s="590"/>
      <c r="DL38" s="594">
        <v>352624</v>
      </c>
      <c r="DM38" s="589"/>
      <c r="DN38" s="589"/>
      <c r="DO38" s="589"/>
      <c r="DP38" s="589"/>
      <c r="DQ38" s="589"/>
      <c r="DR38" s="589"/>
      <c r="DS38" s="589"/>
      <c r="DT38" s="589"/>
      <c r="DU38" s="589"/>
      <c r="DV38" s="590"/>
      <c r="DW38" s="611">
        <v>10.6</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50508</v>
      </c>
      <c r="CS39" s="607"/>
      <c r="CT39" s="607"/>
      <c r="CU39" s="607"/>
      <c r="CV39" s="607"/>
      <c r="CW39" s="607"/>
      <c r="CX39" s="607"/>
      <c r="CY39" s="608"/>
      <c r="CZ39" s="591">
        <v>1</v>
      </c>
      <c r="DA39" s="609"/>
      <c r="DB39" s="609"/>
      <c r="DC39" s="610"/>
      <c r="DD39" s="594">
        <v>35889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123880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17848</v>
      </c>
      <c r="CS40" s="589"/>
      <c r="CT40" s="589"/>
      <c r="CU40" s="589"/>
      <c r="CV40" s="589"/>
      <c r="CW40" s="589"/>
      <c r="CX40" s="589"/>
      <c r="CY40" s="590"/>
      <c r="CZ40" s="591">
        <v>0.4</v>
      </c>
      <c r="DA40" s="609"/>
      <c r="DB40" s="609"/>
      <c r="DC40" s="610"/>
      <c r="DD40" s="594">
        <v>17848</v>
      </c>
      <c r="DE40" s="589"/>
      <c r="DF40" s="589"/>
      <c r="DG40" s="589"/>
      <c r="DH40" s="589"/>
      <c r="DI40" s="589"/>
      <c r="DJ40" s="589"/>
      <c r="DK40" s="590"/>
      <c r="DL40" s="594">
        <v>16762</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207899</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329</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748178</v>
      </c>
      <c r="CS42" s="589"/>
      <c r="CT42" s="589"/>
      <c r="CU42" s="589"/>
      <c r="CV42" s="589"/>
      <c r="CW42" s="589"/>
      <c r="CX42" s="589"/>
      <c r="CY42" s="590"/>
      <c r="CZ42" s="591">
        <v>14.9</v>
      </c>
      <c r="DA42" s="592"/>
      <c r="DB42" s="592"/>
      <c r="DC42" s="593"/>
      <c r="DD42" s="594">
        <v>189851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24459</v>
      </c>
      <c r="CS43" s="607"/>
      <c r="CT43" s="607"/>
      <c r="CU43" s="607"/>
      <c r="CV43" s="607"/>
      <c r="CW43" s="607"/>
      <c r="CX43" s="607"/>
      <c r="CY43" s="608"/>
      <c r="CZ43" s="591">
        <v>0.5</v>
      </c>
      <c r="DA43" s="609"/>
      <c r="DB43" s="609"/>
      <c r="DC43" s="610"/>
      <c r="DD43" s="594">
        <v>24459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736067</v>
      </c>
      <c r="CS44" s="589"/>
      <c r="CT44" s="589"/>
      <c r="CU44" s="589"/>
      <c r="CV44" s="589"/>
      <c r="CW44" s="589"/>
      <c r="CX44" s="589"/>
      <c r="CY44" s="590"/>
      <c r="CZ44" s="591">
        <v>14.7</v>
      </c>
      <c r="DA44" s="592"/>
      <c r="DB44" s="592"/>
      <c r="DC44" s="593"/>
      <c r="DD44" s="594">
        <v>177740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144457</v>
      </c>
      <c r="CS45" s="607"/>
      <c r="CT45" s="607"/>
      <c r="CU45" s="607"/>
      <c r="CV45" s="607"/>
      <c r="CW45" s="607"/>
      <c r="CX45" s="607"/>
      <c r="CY45" s="608"/>
      <c r="CZ45" s="591">
        <v>2.9</v>
      </c>
      <c r="DA45" s="609"/>
      <c r="DB45" s="609"/>
      <c r="DC45" s="610"/>
      <c r="DD45" s="594">
        <v>9731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581222</v>
      </c>
      <c r="CS46" s="589"/>
      <c r="CT46" s="589"/>
      <c r="CU46" s="589"/>
      <c r="CV46" s="589"/>
      <c r="CW46" s="589"/>
      <c r="CX46" s="589"/>
      <c r="CY46" s="590"/>
      <c r="CZ46" s="591">
        <v>11.6</v>
      </c>
      <c r="DA46" s="592"/>
      <c r="DB46" s="592"/>
      <c r="DC46" s="593"/>
      <c r="DD46" s="594">
        <v>157621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12111</v>
      </c>
      <c r="CS47" s="607"/>
      <c r="CT47" s="607"/>
      <c r="CU47" s="607"/>
      <c r="CV47" s="607"/>
      <c r="CW47" s="607"/>
      <c r="CX47" s="607"/>
      <c r="CY47" s="608"/>
      <c r="CZ47" s="591">
        <v>0.2</v>
      </c>
      <c r="DA47" s="609"/>
      <c r="DB47" s="609"/>
      <c r="DC47" s="610"/>
      <c r="DD47" s="594">
        <v>12111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5019556</v>
      </c>
      <c r="CS49" s="573"/>
      <c r="CT49" s="573"/>
      <c r="CU49" s="573"/>
      <c r="CV49" s="573"/>
      <c r="CW49" s="573"/>
      <c r="CX49" s="573"/>
      <c r="CY49" s="574"/>
      <c r="CZ49" s="575">
        <v>100</v>
      </c>
      <c r="DA49" s="576"/>
      <c r="DB49" s="576"/>
      <c r="DC49" s="577"/>
      <c r="DD49" s="578">
        <v>3517611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5586</v>
      </c>
      <c r="R7" s="1101"/>
      <c r="S7" s="1101"/>
      <c r="T7" s="1101"/>
      <c r="U7" s="1101"/>
      <c r="V7" s="1101">
        <v>5019</v>
      </c>
      <c r="W7" s="1101"/>
      <c r="X7" s="1101"/>
      <c r="Y7" s="1101"/>
      <c r="Z7" s="1101"/>
      <c r="AA7" s="1101">
        <v>567</v>
      </c>
      <c r="AB7" s="1101"/>
      <c r="AC7" s="1101"/>
      <c r="AD7" s="1101"/>
      <c r="AE7" s="1102"/>
      <c r="AF7" s="1103">
        <v>480</v>
      </c>
      <c r="AG7" s="1104"/>
      <c r="AH7" s="1104"/>
      <c r="AI7" s="1104"/>
      <c r="AJ7" s="1105"/>
      <c r="AK7" s="1087">
        <v>109</v>
      </c>
      <c r="AL7" s="1088"/>
      <c r="AM7" s="1088"/>
      <c r="AN7" s="1088"/>
      <c r="AO7" s="1088"/>
      <c r="AP7" s="1088">
        <v>4184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362</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0</v>
      </c>
      <c r="AB8" s="1040"/>
      <c r="AC8" s="1040"/>
      <c r="AD8" s="1040"/>
      <c r="AE8" s="1041"/>
      <c r="AF8" s="1033" t="s">
        <v>108</v>
      </c>
      <c r="AG8" s="1034"/>
      <c r="AH8" s="1034"/>
      <c r="AI8" s="1034"/>
      <c r="AJ8" s="1035"/>
      <c r="AK8" s="1082" t="s">
        <v>547</v>
      </c>
      <c r="AL8" s="1083"/>
      <c r="AM8" s="1083"/>
      <c r="AN8" s="1083"/>
      <c r="AO8" s="1083"/>
      <c r="AP8" s="1083" t="s">
        <v>547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5587</v>
      </c>
      <c r="R23" s="1065"/>
      <c r="S23" s="1065"/>
      <c r="T23" s="1065"/>
      <c r="U23" s="1065"/>
      <c r="V23" s="1065">
        <v>5020</v>
      </c>
      <c r="W23" s="1065"/>
      <c r="X23" s="1065"/>
      <c r="Y23" s="1065"/>
      <c r="Z23" s="1065"/>
      <c r="AA23" s="1065">
        <v>567</v>
      </c>
      <c r="AB23" s="1065"/>
      <c r="AC23" s="1065"/>
      <c r="AD23" s="1065"/>
      <c r="AE23" s="1066"/>
      <c r="AF23" s="1067">
        <v>480</v>
      </c>
      <c r="AG23" s="1065"/>
      <c r="AH23" s="1065"/>
      <c r="AI23" s="1065"/>
      <c r="AJ23" s="1068"/>
      <c r="AK23" s="1069"/>
      <c r="AL23" s="1070"/>
      <c r="AM23" s="1070"/>
      <c r="AN23" s="1070"/>
      <c r="AO23" s="1070"/>
      <c r="AP23" s="1065">
        <v>4184</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1881</v>
      </c>
      <c r="R28" s="1050"/>
      <c r="S28" s="1050"/>
      <c r="T28" s="1050"/>
      <c r="U28" s="1050"/>
      <c r="V28" s="1050">
        <v>1738</v>
      </c>
      <c r="W28" s="1050"/>
      <c r="X28" s="1050"/>
      <c r="Y28" s="1050"/>
      <c r="Z28" s="1050"/>
      <c r="AA28" s="1050">
        <v>143</v>
      </c>
      <c r="AB28" s="1050"/>
      <c r="AC28" s="1050"/>
      <c r="AD28" s="1050"/>
      <c r="AE28" s="1051"/>
      <c r="AF28" s="1052">
        <v>143</v>
      </c>
      <c r="AG28" s="1050"/>
      <c r="AH28" s="1050"/>
      <c r="AI28" s="1050"/>
      <c r="AJ28" s="1053"/>
      <c r="AK28" s="1054">
        <v>113</v>
      </c>
      <c r="AL28" s="1042"/>
      <c r="AM28" s="1042"/>
      <c r="AN28" s="1042"/>
      <c r="AO28" s="1042"/>
      <c r="AP28" s="1042"/>
      <c r="AQ28" s="1042"/>
      <c r="AR28" s="1042"/>
      <c r="AS28" s="1042"/>
      <c r="AT28" s="1042"/>
      <c r="AU28" s="1042"/>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1081</v>
      </c>
      <c r="R29" s="1040"/>
      <c r="S29" s="1040"/>
      <c r="T29" s="1040"/>
      <c r="U29" s="1040"/>
      <c r="V29" s="1040">
        <v>1078</v>
      </c>
      <c r="W29" s="1040"/>
      <c r="X29" s="1040"/>
      <c r="Y29" s="1040"/>
      <c r="Z29" s="1040"/>
      <c r="AA29" s="1040">
        <v>3</v>
      </c>
      <c r="AB29" s="1040"/>
      <c r="AC29" s="1040"/>
      <c r="AD29" s="1040"/>
      <c r="AE29" s="1041"/>
      <c r="AF29" s="1033">
        <v>3</v>
      </c>
      <c r="AG29" s="1034"/>
      <c r="AH29" s="1034"/>
      <c r="AI29" s="1034"/>
      <c r="AJ29" s="1035"/>
      <c r="AK29" s="976">
        <v>150</v>
      </c>
      <c r="AL29" s="967"/>
      <c r="AM29" s="967"/>
      <c r="AN29" s="967"/>
      <c r="AO29" s="967"/>
      <c r="AP29" s="967"/>
      <c r="AQ29" s="967"/>
      <c r="AR29" s="967"/>
      <c r="AS29" s="967"/>
      <c r="AT29" s="967"/>
      <c r="AU29" s="967"/>
      <c r="AV29" s="967"/>
      <c r="AW29" s="967"/>
      <c r="AX29" s="967"/>
      <c r="AY29" s="967"/>
      <c r="AZ29" s="1038" t="s">
        <v>547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111</v>
      </c>
      <c r="R30" s="1040"/>
      <c r="S30" s="1040"/>
      <c r="T30" s="1040"/>
      <c r="U30" s="1040"/>
      <c r="V30" s="1040">
        <v>110</v>
      </c>
      <c r="W30" s="1040"/>
      <c r="X30" s="1040"/>
      <c r="Y30" s="1040"/>
      <c r="Z30" s="1040"/>
      <c r="AA30" s="1040">
        <v>2</v>
      </c>
      <c r="AB30" s="1040"/>
      <c r="AC30" s="1040"/>
      <c r="AD30" s="1040"/>
      <c r="AE30" s="1041"/>
      <c r="AF30" s="1033">
        <v>2</v>
      </c>
      <c r="AG30" s="1034"/>
      <c r="AH30" s="1034"/>
      <c r="AI30" s="1034"/>
      <c r="AJ30" s="1035"/>
      <c r="AK30" s="976">
        <v>39</v>
      </c>
      <c r="AL30" s="967"/>
      <c r="AM30" s="967"/>
      <c r="AN30" s="967"/>
      <c r="AO30" s="967"/>
      <c r="AP30" s="967"/>
      <c r="AQ30" s="967"/>
      <c r="AR30" s="967"/>
      <c r="AS30" s="967"/>
      <c r="AT30" s="967"/>
      <c r="AU30" s="967"/>
      <c r="AV30" s="967"/>
      <c r="AW30" s="967"/>
      <c r="AX30" s="967"/>
      <c r="AY30" s="967"/>
      <c r="AZ30" s="1038" t="s">
        <v>547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313</v>
      </c>
      <c r="R31" s="1040"/>
      <c r="S31" s="1040"/>
      <c r="T31" s="1040"/>
      <c r="U31" s="1040"/>
      <c r="V31" s="1040">
        <v>286</v>
      </c>
      <c r="W31" s="1040"/>
      <c r="X31" s="1040"/>
      <c r="Y31" s="1040"/>
      <c r="Z31" s="1040"/>
      <c r="AA31" s="1040">
        <v>27</v>
      </c>
      <c r="AB31" s="1040"/>
      <c r="AC31" s="1040"/>
      <c r="AD31" s="1040"/>
      <c r="AE31" s="1041"/>
      <c r="AF31" s="1033">
        <v>226</v>
      </c>
      <c r="AG31" s="1034"/>
      <c r="AH31" s="1034"/>
      <c r="AI31" s="1034"/>
      <c r="AJ31" s="1035"/>
      <c r="AK31" s="976">
        <v>42</v>
      </c>
      <c r="AL31" s="967"/>
      <c r="AM31" s="967"/>
      <c r="AN31" s="967"/>
      <c r="AO31" s="967"/>
      <c r="AP31" s="967">
        <v>1099</v>
      </c>
      <c r="AQ31" s="967"/>
      <c r="AR31" s="967"/>
      <c r="AS31" s="967"/>
      <c r="AT31" s="967"/>
      <c r="AU31" s="967">
        <v>28</v>
      </c>
      <c r="AV31" s="967"/>
      <c r="AW31" s="967"/>
      <c r="AX31" s="967"/>
      <c r="AY31" s="967"/>
      <c r="AZ31" s="1038" t="s">
        <v>547</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429</v>
      </c>
      <c r="R32" s="1040"/>
      <c r="S32" s="1040"/>
      <c r="T32" s="1040"/>
      <c r="U32" s="1040"/>
      <c r="V32" s="1040">
        <v>411</v>
      </c>
      <c r="W32" s="1040"/>
      <c r="X32" s="1040"/>
      <c r="Y32" s="1040"/>
      <c r="Z32" s="1040"/>
      <c r="AA32" s="1040">
        <v>18</v>
      </c>
      <c r="AB32" s="1040"/>
      <c r="AC32" s="1040"/>
      <c r="AD32" s="1040"/>
      <c r="AE32" s="1041"/>
      <c r="AF32" s="1033">
        <v>18</v>
      </c>
      <c r="AG32" s="1034"/>
      <c r="AH32" s="1034"/>
      <c r="AI32" s="1034"/>
      <c r="AJ32" s="1035"/>
      <c r="AK32" s="976">
        <v>146</v>
      </c>
      <c r="AL32" s="967"/>
      <c r="AM32" s="967"/>
      <c r="AN32" s="967"/>
      <c r="AO32" s="967"/>
      <c r="AP32" s="967">
        <v>1253</v>
      </c>
      <c r="AQ32" s="967"/>
      <c r="AR32" s="967"/>
      <c r="AS32" s="967"/>
      <c r="AT32" s="967"/>
      <c r="AU32" s="967">
        <v>101</v>
      </c>
      <c r="AV32" s="967"/>
      <c r="AW32" s="967"/>
      <c r="AX32" s="967"/>
      <c r="AY32" s="967"/>
      <c r="AZ32" s="1038" t="s">
        <v>547</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24</v>
      </c>
      <c r="R33" s="1040"/>
      <c r="S33" s="1040"/>
      <c r="T33" s="1040"/>
      <c r="U33" s="1040"/>
      <c r="V33" s="1040">
        <v>24</v>
      </c>
      <c r="W33" s="1040"/>
      <c r="X33" s="1040"/>
      <c r="Y33" s="1040"/>
      <c r="Z33" s="1040"/>
      <c r="AA33" s="1040"/>
      <c r="AB33" s="1040"/>
      <c r="AC33" s="1040"/>
      <c r="AD33" s="1040"/>
      <c r="AE33" s="1041"/>
      <c r="AF33" s="1033" t="s">
        <v>108</v>
      </c>
      <c r="AG33" s="1034"/>
      <c r="AH33" s="1034"/>
      <c r="AI33" s="1034"/>
      <c r="AJ33" s="1035"/>
      <c r="AK33" s="976">
        <v>8</v>
      </c>
      <c r="AL33" s="967"/>
      <c r="AM33" s="967"/>
      <c r="AN33" s="967"/>
      <c r="AO33" s="967"/>
      <c r="AP33" s="967">
        <v>60</v>
      </c>
      <c r="AQ33" s="967"/>
      <c r="AR33" s="967"/>
      <c r="AS33" s="967"/>
      <c r="AT33" s="967"/>
      <c r="AU33" s="967">
        <v>6</v>
      </c>
      <c r="AV33" s="967"/>
      <c r="AW33" s="967"/>
      <c r="AX33" s="967"/>
      <c r="AY33" s="967"/>
      <c r="AZ33" s="1038" t="s">
        <v>548</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384</v>
      </c>
      <c r="C34" s="1028"/>
      <c r="D34" s="1028"/>
      <c r="E34" s="1028"/>
      <c r="F34" s="1028"/>
      <c r="G34" s="1028"/>
      <c r="H34" s="1028"/>
      <c r="I34" s="1028"/>
      <c r="J34" s="1028"/>
      <c r="K34" s="1028"/>
      <c r="L34" s="1028"/>
      <c r="M34" s="1028"/>
      <c r="N34" s="1028"/>
      <c r="O34" s="1028"/>
      <c r="P34" s="1029"/>
      <c r="Q34" s="1039">
        <v>8</v>
      </c>
      <c r="R34" s="1040"/>
      <c r="S34" s="1040"/>
      <c r="T34" s="1040"/>
      <c r="U34" s="1040"/>
      <c r="V34" s="1040">
        <v>8</v>
      </c>
      <c r="W34" s="1040"/>
      <c r="X34" s="1040"/>
      <c r="Y34" s="1040"/>
      <c r="Z34" s="1040"/>
      <c r="AA34" s="1040"/>
      <c r="AB34" s="1040"/>
      <c r="AC34" s="1040"/>
      <c r="AD34" s="1040"/>
      <c r="AE34" s="1041"/>
      <c r="AF34" s="1033" t="s">
        <v>108</v>
      </c>
      <c r="AG34" s="1034"/>
      <c r="AH34" s="1034"/>
      <c r="AI34" s="1034"/>
      <c r="AJ34" s="1035"/>
      <c r="AK34" s="976">
        <v>4</v>
      </c>
      <c r="AL34" s="967"/>
      <c r="AM34" s="967"/>
      <c r="AN34" s="967"/>
      <c r="AO34" s="967"/>
      <c r="AP34" s="967">
        <v>44</v>
      </c>
      <c r="AQ34" s="967"/>
      <c r="AR34" s="967"/>
      <c r="AS34" s="967"/>
      <c r="AT34" s="967"/>
      <c r="AU34" s="967">
        <v>3</v>
      </c>
      <c r="AV34" s="967"/>
      <c r="AW34" s="967"/>
      <c r="AX34" s="967"/>
      <c r="AY34" s="967"/>
      <c r="AZ34" s="1038" t="s">
        <v>547</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385</v>
      </c>
      <c r="C35" s="1028"/>
      <c r="D35" s="1028"/>
      <c r="E35" s="1028"/>
      <c r="F35" s="1028"/>
      <c r="G35" s="1028"/>
      <c r="H35" s="1028"/>
      <c r="I35" s="1028"/>
      <c r="J35" s="1028"/>
      <c r="K35" s="1028"/>
      <c r="L35" s="1028"/>
      <c r="M35" s="1028"/>
      <c r="N35" s="1028"/>
      <c r="O35" s="1028"/>
      <c r="P35" s="1029"/>
      <c r="Q35" s="1039">
        <v>18</v>
      </c>
      <c r="R35" s="1040"/>
      <c r="S35" s="1040"/>
      <c r="T35" s="1040"/>
      <c r="U35" s="1040"/>
      <c r="V35" s="1040">
        <v>18</v>
      </c>
      <c r="W35" s="1040"/>
      <c r="X35" s="1040"/>
      <c r="Y35" s="1040"/>
      <c r="Z35" s="1040"/>
      <c r="AA35" s="1040"/>
      <c r="AB35" s="1040"/>
      <c r="AC35" s="1040"/>
      <c r="AD35" s="1040"/>
      <c r="AE35" s="1041"/>
      <c r="AF35" s="1033" t="s">
        <v>108</v>
      </c>
      <c r="AG35" s="1034"/>
      <c r="AH35" s="1034"/>
      <c r="AI35" s="1034"/>
      <c r="AJ35" s="1035"/>
      <c r="AK35" s="976">
        <v>15</v>
      </c>
      <c r="AL35" s="967"/>
      <c r="AM35" s="967"/>
      <c r="AN35" s="967"/>
      <c r="AO35" s="967"/>
      <c r="AP35" s="967">
        <v>120</v>
      </c>
      <c r="AQ35" s="967"/>
      <c r="AR35" s="967"/>
      <c r="AS35" s="967"/>
      <c r="AT35" s="967"/>
      <c r="AU35" s="967">
        <v>12</v>
      </c>
      <c r="AV35" s="967"/>
      <c r="AW35" s="967"/>
      <c r="AX35" s="967"/>
      <c r="AY35" s="967"/>
      <c r="AZ35" s="1038" t="s">
        <v>548</v>
      </c>
      <c r="BA35" s="1038"/>
      <c r="BB35" s="1038"/>
      <c r="BC35" s="1038"/>
      <c r="BD35" s="1038"/>
      <c r="BE35" s="1022" t="s">
        <v>382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392</v>
      </c>
      <c r="AG63" s="955"/>
      <c r="AH63" s="955"/>
      <c r="AI63" s="955"/>
      <c r="AJ63" s="1020"/>
      <c r="AK63" s="1021"/>
      <c r="AL63" s="959"/>
      <c r="AM63" s="959"/>
      <c r="AN63" s="959"/>
      <c r="AO63" s="959"/>
      <c r="AP63" s="955">
        <v>2576</v>
      </c>
      <c r="AQ63" s="955"/>
      <c r="AR63" s="955"/>
      <c r="AS63" s="955"/>
      <c r="AT63" s="955"/>
      <c r="AU63" s="955">
        <v>150</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390</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4968</v>
      </c>
      <c r="R68" s="978"/>
      <c r="S68" s="978"/>
      <c r="T68" s="978"/>
      <c r="U68" s="978"/>
      <c r="V68" s="978">
        <v>4821</v>
      </c>
      <c r="W68" s="978"/>
      <c r="X68" s="978"/>
      <c r="Y68" s="978"/>
      <c r="Z68" s="978"/>
      <c r="AA68" s="978">
        <v>147</v>
      </c>
      <c r="AB68" s="978"/>
      <c r="AC68" s="978"/>
      <c r="AD68" s="978"/>
      <c r="AE68" s="978"/>
      <c r="AF68" s="978">
        <v>147</v>
      </c>
      <c r="AG68" s="978"/>
      <c r="AH68" s="978"/>
      <c r="AI68" s="978"/>
      <c r="AJ68" s="978"/>
      <c r="AK68" s="978">
        <v>300</v>
      </c>
      <c r="AL68" s="978"/>
      <c r="AM68" s="978"/>
      <c r="AN68" s="978"/>
      <c r="AO68" s="978"/>
      <c r="AP68" s="978" t="s">
        <v>547</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206</v>
      </c>
      <c r="R69" s="967"/>
      <c r="S69" s="967"/>
      <c r="T69" s="967"/>
      <c r="U69" s="967"/>
      <c r="V69" s="967">
        <v>199</v>
      </c>
      <c r="W69" s="967"/>
      <c r="X69" s="967"/>
      <c r="Y69" s="967"/>
      <c r="Z69" s="967"/>
      <c r="AA69" s="967">
        <v>7</v>
      </c>
      <c r="AB69" s="967"/>
      <c r="AC69" s="967"/>
      <c r="AD69" s="967"/>
      <c r="AE69" s="967"/>
      <c r="AF69" s="967">
        <v>7</v>
      </c>
      <c r="AG69" s="967"/>
      <c r="AH69" s="967"/>
      <c r="AI69" s="967"/>
      <c r="AJ69" s="967"/>
      <c r="AK69" s="967" t="s">
        <v>548</v>
      </c>
      <c r="AL69" s="967"/>
      <c r="AM69" s="967"/>
      <c r="AN69" s="967"/>
      <c r="AO69" s="967"/>
      <c r="AP69" s="967">
        <v>423</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40</v>
      </c>
      <c r="R70" s="967"/>
      <c r="S70" s="967"/>
      <c r="T70" s="967"/>
      <c r="U70" s="967"/>
      <c r="V70" s="967">
        <v>36</v>
      </c>
      <c r="W70" s="967"/>
      <c r="X70" s="967"/>
      <c r="Y70" s="967"/>
      <c r="Z70" s="967"/>
      <c r="AA70" s="967">
        <v>4</v>
      </c>
      <c r="AB70" s="967"/>
      <c r="AC70" s="967"/>
      <c r="AD70" s="967"/>
      <c r="AE70" s="967"/>
      <c r="AF70" s="967">
        <v>4</v>
      </c>
      <c r="AG70" s="967"/>
      <c r="AH70" s="967"/>
      <c r="AI70" s="967"/>
      <c r="AJ70" s="967"/>
      <c r="AK70" s="967" t="s">
        <v>548</v>
      </c>
      <c r="AL70" s="967"/>
      <c r="AM70" s="967"/>
      <c r="AN70" s="967"/>
      <c r="AO70" s="967"/>
      <c r="AP70" s="967" t="s">
        <v>548</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1230</v>
      </c>
      <c r="R71" s="967"/>
      <c r="S71" s="967"/>
      <c r="T71" s="967"/>
      <c r="U71" s="967"/>
      <c r="V71" s="967">
        <v>1180</v>
      </c>
      <c r="W71" s="967"/>
      <c r="X71" s="967"/>
      <c r="Y71" s="967"/>
      <c r="Z71" s="967"/>
      <c r="AA71" s="967">
        <v>50</v>
      </c>
      <c r="AB71" s="967"/>
      <c r="AC71" s="967"/>
      <c r="AD71" s="967"/>
      <c r="AE71" s="967"/>
      <c r="AF71" s="967">
        <v>50</v>
      </c>
      <c r="AG71" s="967"/>
      <c r="AH71" s="967"/>
      <c r="AI71" s="967"/>
      <c r="AJ71" s="967"/>
      <c r="AK71" s="967">
        <v>7</v>
      </c>
      <c r="AL71" s="967"/>
      <c r="AM71" s="967"/>
      <c r="AN71" s="967"/>
      <c r="AO71" s="967"/>
      <c r="AP71" s="967">
        <v>644</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30</v>
      </c>
      <c r="R72" s="967"/>
      <c r="S72" s="967"/>
      <c r="T72" s="967"/>
      <c r="U72" s="967"/>
      <c r="V72" s="967">
        <v>30</v>
      </c>
      <c r="W72" s="967"/>
      <c r="X72" s="967"/>
      <c r="Y72" s="967"/>
      <c r="Z72" s="967"/>
      <c r="AA72" s="967">
        <v>0</v>
      </c>
      <c r="AB72" s="967"/>
      <c r="AC72" s="967"/>
      <c r="AD72" s="967"/>
      <c r="AE72" s="967"/>
      <c r="AF72" s="967">
        <v>0</v>
      </c>
      <c r="AG72" s="967"/>
      <c r="AH72" s="967"/>
      <c r="AI72" s="967"/>
      <c r="AJ72" s="967"/>
      <c r="AK72" s="967">
        <v>0</v>
      </c>
      <c r="AL72" s="967"/>
      <c r="AM72" s="967"/>
      <c r="AN72" s="967"/>
      <c r="AO72" s="967"/>
      <c r="AP72" s="967" t="s">
        <v>548</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2150</v>
      </c>
      <c r="R73" s="967"/>
      <c r="S73" s="967"/>
      <c r="T73" s="967"/>
      <c r="U73" s="967"/>
      <c r="V73" s="967">
        <v>2141</v>
      </c>
      <c r="W73" s="967"/>
      <c r="X73" s="967"/>
      <c r="Y73" s="967"/>
      <c r="Z73" s="967"/>
      <c r="AA73" s="967">
        <v>10</v>
      </c>
      <c r="AB73" s="967"/>
      <c r="AC73" s="967"/>
      <c r="AD73" s="967"/>
      <c r="AE73" s="967"/>
      <c r="AF73" s="967">
        <v>10</v>
      </c>
      <c r="AG73" s="967"/>
      <c r="AH73" s="967"/>
      <c r="AI73" s="967"/>
      <c r="AJ73" s="967"/>
      <c r="AK73" s="967">
        <v>0</v>
      </c>
      <c r="AL73" s="967"/>
      <c r="AM73" s="967"/>
      <c r="AN73" s="967"/>
      <c r="AO73" s="967"/>
      <c r="AP73" s="967" t="s">
        <v>548</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300</v>
      </c>
      <c r="R74" s="967"/>
      <c r="S74" s="967"/>
      <c r="T74" s="967"/>
      <c r="U74" s="967"/>
      <c r="V74" s="967">
        <v>294</v>
      </c>
      <c r="W74" s="967"/>
      <c r="X74" s="967"/>
      <c r="Y74" s="967"/>
      <c r="Z74" s="967"/>
      <c r="AA74" s="967">
        <v>7</v>
      </c>
      <c r="AB74" s="967"/>
      <c r="AC74" s="967"/>
      <c r="AD74" s="967"/>
      <c r="AE74" s="967"/>
      <c r="AF74" s="967">
        <v>7</v>
      </c>
      <c r="AG74" s="967"/>
      <c r="AH74" s="967"/>
      <c r="AI74" s="967"/>
      <c r="AJ74" s="967"/>
      <c r="AK74" s="967">
        <v>4</v>
      </c>
      <c r="AL74" s="967"/>
      <c r="AM74" s="967"/>
      <c r="AN74" s="967"/>
      <c r="AO74" s="967"/>
      <c r="AP74" s="967" t="s">
        <v>548</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3">
        <v>395095</v>
      </c>
      <c r="R75" s="967"/>
      <c r="S75" s="967"/>
      <c r="T75" s="967"/>
      <c r="U75" s="967"/>
      <c r="V75" s="967">
        <v>382735</v>
      </c>
      <c r="W75" s="967"/>
      <c r="X75" s="967"/>
      <c r="Y75" s="967"/>
      <c r="Z75" s="967"/>
      <c r="AA75" s="967">
        <v>12360</v>
      </c>
      <c r="AB75" s="967"/>
      <c r="AC75" s="967"/>
      <c r="AD75" s="967"/>
      <c r="AE75" s="967"/>
      <c r="AF75" s="967">
        <v>12360</v>
      </c>
      <c r="AG75" s="967"/>
      <c r="AH75" s="967"/>
      <c r="AI75" s="967"/>
      <c r="AJ75" s="967"/>
      <c r="AK75" s="967">
        <v>2332</v>
      </c>
      <c r="AL75" s="967"/>
      <c r="AM75" s="967"/>
      <c r="AN75" s="967"/>
      <c r="AO75" s="967"/>
      <c r="AP75" s="967" t="s">
        <v>548</v>
      </c>
      <c r="AQ75" s="967"/>
      <c r="AR75" s="967"/>
      <c r="AS75" s="967"/>
      <c r="AT75" s="967"/>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366</v>
      </c>
      <c r="R76" s="975"/>
      <c r="S76" s="975"/>
      <c r="T76" s="975"/>
      <c r="U76" s="976"/>
      <c r="V76" s="977">
        <v>454</v>
      </c>
      <c r="W76" s="975"/>
      <c r="X76" s="975"/>
      <c r="Y76" s="975"/>
      <c r="Z76" s="976"/>
      <c r="AA76" s="977">
        <v>-88</v>
      </c>
      <c r="AB76" s="975"/>
      <c r="AC76" s="975"/>
      <c r="AD76" s="975"/>
      <c r="AE76" s="976"/>
      <c r="AF76" s="977">
        <v>329</v>
      </c>
      <c r="AG76" s="975"/>
      <c r="AH76" s="975"/>
      <c r="AI76" s="975"/>
      <c r="AJ76" s="976"/>
      <c r="AK76" s="977">
        <v>204</v>
      </c>
      <c r="AL76" s="975"/>
      <c r="AM76" s="975"/>
      <c r="AN76" s="975"/>
      <c r="AO76" s="976"/>
      <c r="AP76" s="977">
        <v>2909</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12914</v>
      </c>
      <c r="AG88" s="955"/>
      <c r="AH88" s="955"/>
      <c r="AI88" s="955"/>
      <c r="AJ88" s="955"/>
      <c r="AK88" s="959"/>
      <c r="AL88" s="959"/>
      <c r="AM88" s="959"/>
      <c r="AN88" s="959"/>
      <c r="AO88" s="959"/>
      <c r="AP88" s="955">
        <v>3976</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284</v>
      </c>
      <c r="AG109" s="888"/>
      <c r="AH109" s="888"/>
      <c r="AI109" s="888"/>
      <c r="AJ109" s="889"/>
      <c r="AK109" s="890" t="s">
        <v>283</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284</v>
      </c>
      <c r="BW109" s="888"/>
      <c r="BX109" s="888"/>
      <c r="BY109" s="888"/>
      <c r="BZ109" s="889"/>
      <c r="CA109" s="890" t="s">
        <v>283</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284</v>
      </c>
      <c r="DM109" s="888"/>
      <c r="DN109" s="888"/>
      <c r="DO109" s="888"/>
      <c r="DP109" s="889"/>
      <c r="DQ109" s="890" t="s">
        <v>283</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468359</v>
      </c>
      <c r="AB110" s="873"/>
      <c r="AC110" s="873"/>
      <c r="AD110" s="873"/>
      <c r="AE110" s="874"/>
      <c r="AF110" s="875">
        <v>462391</v>
      </c>
      <c r="AG110" s="873"/>
      <c r="AH110" s="873"/>
      <c r="AI110" s="873"/>
      <c r="AJ110" s="874"/>
      <c r="AK110" s="875">
        <v>436449</v>
      </c>
      <c r="AL110" s="873"/>
      <c r="AM110" s="873"/>
      <c r="AN110" s="873"/>
      <c r="AO110" s="874"/>
      <c r="AP110" s="876">
        <v>15.5</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4173225</v>
      </c>
      <c r="BR110" s="800"/>
      <c r="BS110" s="800"/>
      <c r="BT110" s="800"/>
      <c r="BU110" s="800"/>
      <c r="BV110" s="800">
        <v>4047185</v>
      </c>
      <c r="BW110" s="800"/>
      <c r="BX110" s="800"/>
      <c r="BY110" s="800"/>
      <c r="BZ110" s="800"/>
      <c r="CA110" s="800">
        <v>4184481</v>
      </c>
      <c r="CB110" s="800"/>
      <c r="CC110" s="800"/>
      <c r="CD110" s="800"/>
      <c r="CE110" s="800"/>
      <c r="CF110" s="861">
        <v>148.6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407</v>
      </c>
      <c r="AB111" s="909"/>
      <c r="AC111" s="909"/>
      <c r="AD111" s="909"/>
      <c r="AE111" s="910"/>
      <c r="AF111" s="911" t="s">
        <v>407</v>
      </c>
      <c r="AG111" s="909"/>
      <c r="AH111" s="909"/>
      <c r="AI111" s="909"/>
      <c r="AJ111" s="910"/>
      <c r="AK111" s="911" t="s">
        <v>407</v>
      </c>
      <c r="AL111" s="909"/>
      <c r="AM111" s="909"/>
      <c r="AN111" s="909"/>
      <c r="AO111" s="910"/>
      <c r="AP111" s="912" t="s">
        <v>407</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410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1838410</v>
      </c>
      <c r="BR112" s="771"/>
      <c r="BS112" s="771"/>
      <c r="BT112" s="771"/>
      <c r="BU112" s="771"/>
      <c r="BV112" s="771">
        <v>1922797</v>
      </c>
      <c r="BW112" s="771"/>
      <c r="BX112" s="771"/>
      <c r="BY112" s="771"/>
      <c r="BZ112" s="771"/>
      <c r="CA112" s="771">
        <v>1876067</v>
      </c>
      <c r="CB112" s="771"/>
      <c r="CC112" s="771"/>
      <c r="CD112" s="771"/>
      <c r="CE112" s="771"/>
      <c r="CF112" s="848">
        <v>66.599999999999994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158184</v>
      </c>
      <c r="AB113" s="909"/>
      <c r="AC113" s="909"/>
      <c r="AD113" s="909"/>
      <c r="AE113" s="910"/>
      <c r="AF113" s="911">
        <v>158752</v>
      </c>
      <c r="AG113" s="909"/>
      <c r="AH113" s="909"/>
      <c r="AI113" s="909"/>
      <c r="AJ113" s="910"/>
      <c r="AK113" s="911">
        <v>150331</v>
      </c>
      <c r="AL113" s="909"/>
      <c r="AM113" s="909"/>
      <c r="AN113" s="909"/>
      <c r="AO113" s="910"/>
      <c r="AP113" s="912">
        <v>5.3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496114</v>
      </c>
      <c r="BR113" s="771"/>
      <c r="BS113" s="771"/>
      <c r="BT113" s="771"/>
      <c r="BU113" s="771"/>
      <c r="BV113" s="771">
        <v>515015</v>
      </c>
      <c r="BW113" s="771"/>
      <c r="BX113" s="771"/>
      <c r="BY113" s="771"/>
      <c r="BZ113" s="771"/>
      <c r="CA113" s="771">
        <v>493146</v>
      </c>
      <c r="CB113" s="771"/>
      <c r="CC113" s="771"/>
      <c r="CD113" s="771"/>
      <c r="CE113" s="771"/>
      <c r="CF113" s="848">
        <v>17.5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88553</v>
      </c>
      <c r="AB114" s="784"/>
      <c r="AC114" s="784"/>
      <c r="AD114" s="784"/>
      <c r="AE114" s="785"/>
      <c r="AF114" s="786">
        <v>76861</v>
      </c>
      <c r="AG114" s="784"/>
      <c r="AH114" s="784"/>
      <c r="AI114" s="784"/>
      <c r="AJ114" s="785"/>
      <c r="AK114" s="786">
        <v>89774</v>
      </c>
      <c r="AL114" s="784"/>
      <c r="AM114" s="784"/>
      <c r="AN114" s="784"/>
      <c r="AO114" s="785"/>
      <c r="AP114" s="754">
        <v>3.2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1409243</v>
      </c>
      <c r="BR114" s="771"/>
      <c r="BS114" s="771"/>
      <c r="BT114" s="771"/>
      <c r="BU114" s="771"/>
      <c r="BV114" s="771">
        <v>1315596</v>
      </c>
      <c r="BW114" s="771"/>
      <c r="BX114" s="771"/>
      <c r="BY114" s="771"/>
      <c r="BZ114" s="771"/>
      <c r="CA114" s="771">
        <v>1322920</v>
      </c>
      <c r="CB114" s="771"/>
      <c r="CC114" s="771"/>
      <c r="CD114" s="771"/>
      <c r="CE114" s="771"/>
      <c r="CF114" s="848">
        <v>47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5806</v>
      </c>
      <c r="AB115" s="909"/>
      <c r="AC115" s="909"/>
      <c r="AD115" s="909"/>
      <c r="AE115" s="910"/>
      <c r="AF115" s="911">
        <v>1724</v>
      </c>
      <c r="AG115" s="909"/>
      <c r="AH115" s="909"/>
      <c r="AI115" s="909"/>
      <c r="AJ115" s="910"/>
      <c r="AK115" s="911">
        <v>1732</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410</v>
      </c>
      <c r="AB116" s="784"/>
      <c r="AC116" s="784"/>
      <c r="AD116" s="784"/>
      <c r="AE116" s="785"/>
      <c r="AF116" s="786" t="s">
        <v>410</v>
      </c>
      <c r="AG116" s="784"/>
      <c r="AH116" s="784"/>
      <c r="AI116" s="784"/>
      <c r="AJ116" s="785"/>
      <c r="AK116" s="786" t="s">
        <v>410</v>
      </c>
      <c r="AL116" s="784"/>
      <c r="AM116" s="784"/>
      <c r="AN116" s="784"/>
      <c r="AO116" s="785"/>
      <c r="AP116" s="754" t="s">
        <v>410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410</v>
      </c>
      <c r="DH116" s="784"/>
      <c r="DI116" s="784"/>
      <c r="DJ116" s="784"/>
      <c r="DK116" s="785"/>
      <c r="DL116" s="786" t="s">
        <v>410</v>
      </c>
      <c r="DM116" s="784"/>
      <c r="DN116" s="784"/>
      <c r="DO116" s="784"/>
      <c r="DP116" s="785"/>
      <c r="DQ116" s="786" t="s">
        <v>410</v>
      </c>
      <c r="DR116" s="784"/>
      <c r="DS116" s="784"/>
      <c r="DT116" s="784"/>
      <c r="DU116" s="785"/>
      <c r="DV116" s="754" t="s">
        <v>410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720902</v>
      </c>
      <c r="AB117" s="895"/>
      <c r="AC117" s="895"/>
      <c r="AD117" s="895"/>
      <c r="AE117" s="896"/>
      <c r="AF117" s="898">
        <v>699728</v>
      </c>
      <c r="AG117" s="895"/>
      <c r="AH117" s="895"/>
      <c r="AI117" s="895"/>
      <c r="AJ117" s="896"/>
      <c r="AK117" s="898">
        <v>678286</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284</v>
      </c>
      <c r="AG118" s="888"/>
      <c r="AH118" s="888"/>
      <c r="AI118" s="888"/>
      <c r="AJ118" s="889"/>
      <c r="AK118" s="890" t="s">
        <v>283</v>
      </c>
      <c r="AL118" s="888"/>
      <c r="AM118" s="888"/>
      <c r="AN118" s="888"/>
      <c r="AO118" s="889"/>
      <c r="AP118" s="891" t="s">
        <v>401</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431</v>
      </c>
      <c r="BP118" s="838"/>
      <c r="BQ118" s="857">
        <v>7916992</v>
      </c>
      <c r="BR118" s="858"/>
      <c r="BS118" s="858"/>
      <c r="BT118" s="858"/>
      <c r="BU118" s="858"/>
      <c r="BV118" s="858">
        <v>7800593</v>
      </c>
      <c r="BW118" s="858"/>
      <c r="BX118" s="858"/>
      <c r="BY118" s="858"/>
      <c r="BZ118" s="858"/>
      <c r="CA118" s="858">
        <v>7876614</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1638381</v>
      </c>
      <c r="BR119" s="800"/>
      <c r="BS119" s="800"/>
      <c r="BT119" s="800"/>
      <c r="BU119" s="800"/>
      <c r="BV119" s="800">
        <v>1653381</v>
      </c>
      <c r="BW119" s="800"/>
      <c r="BX119" s="800"/>
      <c r="BY119" s="800"/>
      <c r="BZ119" s="800"/>
      <c r="CA119" s="800">
        <v>1595216</v>
      </c>
      <c r="CB119" s="800"/>
      <c r="CC119" s="800"/>
      <c r="CD119" s="800"/>
      <c r="CE119" s="800"/>
      <c r="CF119" s="861">
        <v>56.6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29716</v>
      </c>
      <c r="BR120" s="771"/>
      <c r="BS120" s="771"/>
      <c r="BT120" s="771"/>
      <c r="BU120" s="771"/>
      <c r="BV120" s="771">
        <v>26832</v>
      </c>
      <c r="BW120" s="771"/>
      <c r="BX120" s="771"/>
      <c r="BY120" s="771"/>
      <c r="BZ120" s="771"/>
      <c r="CA120" s="771">
        <v>23204</v>
      </c>
      <c r="CB120" s="771"/>
      <c r="CC120" s="771"/>
      <c r="CD120" s="771"/>
      <c r="CE120" s="771"/>
      <c r="CF120" s="848">
        <v>0.8</v>
      </c>
      <c r="CG120" s="849"/>
      <c r="CH120" s="849"/>
      <c r="CI120" s="849"/>
      <c r="CJ120" s="849"/>
      <c r="CK120" s="850" t="s">
        <v>437</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1245673</v>
      </c>
      <c r="DH120" s="800"/>
      <c r="DI120" s="800"/>
      <c r="DJ120" s="800"/>
      <c r="DK120" s="800"/>
      <c r="DL120" s="800">
        <v>1261755</v>
      </c>
      <c r="DM120" s="800"/>
      <c r="DN120" s="800"/>
      <c r="DO120" s="800"/>
      <c r="DP120" s="800"/>
      <c r="DQ120" s="800">
        <v>1188158</v>
      </c>
      <c r="DR120" s="800"/>
      <c r="DS120" s="800"/>
      <c r="DT120" s="800"/>
      <c r="DU120" s="800"/>
      <c r="DV120" s="801">
        <v>42.2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4561607</v>
      </c>
      <c r="BR121" s="858"/>
      <c r="BS121" s="858"/>
      <c r="BT121" s="858"/>
      <c r="BU121" s="858"/>
      <c r="BV121" s="858">
        <v>4490911</v>
      </c>
      <c r="BW121" s="858"/>
      <c r="BX121" s="858"/>
      <c r="BY121" s="858"/>
      <c r="BZ121" s="858"/>
      <c r="CA121" s="858">
        <v>4417731</v>
      </c>
      <c r="CB121" s="858"/>
      <c r="CC121" s="858"/>
      <c r="CD121" s="858"/>
      <c r="CE121" s="858"/>
      <c r="CF121" s="859">
        <v>156.80000000000001</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371728</v>
      </c>
      <c r="DH121" s="771"/>
      <c r="DI121" s="771"/>
      <c r="DJ121" s="771"/>
      <c r="DK121" s="771"/>
      <c r="DL121" s="771">
        <v>458226</v>
      </c>
      <c r="DM121" s="771"/>
      <c r="DN121" s="771"/>
      <c r="DO121" s="771"/>
      <c r="DP121" s="771"/>
      <c r="DQ121" s="771">
        <v>503401</v>
      </c>
      <c r="DR121" s="771"/>
      <c r="DS121" s="771"/>
      <c r="DT121" s="771"/>
      <c r="DU121" s="771"/>
      <c r="DV121" s="823">
        <v>17.899999999999999</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440</v>
      </c>
      <c r="BP122" s="838"/>
      <c r="BQ122" s="839">
        <v>6229704</v>
      </c>
      <c r="BR122" s="840"/>
      <c r="BS122" s="840"/>
      <c r="BT122" s="840"/>
      <c r="BU122" s="840"/>
      <c r="BV122" s="840">
        <v>6171124</v>
      </c>
      <c r="BW122" s="840"/>
      <c r="BX122" s="840"/>
      <c r="BY122" s="840"/>
      <c r="BZ122" s="840"/>
      <c r="CA122" s="840">
        <v>6036151</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122372</v>
      </c>
      <c r="DH122" s="771"/>
      <c r="DI122" s="771"/>
      <c r="DJ122" s="771"/>
      <c r="DK122" s="771"/>
      <c r="DL122" s="771">
        <v>112265</v>
      </c>
      <c r="DM122" s="771"/>
      <c r="DN122" s="771"/>
      <c r="DO122" s="771"/>
      <c r="DP122" s="771"/>
      <c r="DQ122" s="771">
        <v>102349</v>
      </c>
      <c r="DR122" s="771"/>
      <c r="DS122" s="771"/>
      <c r="DT122" s="771"/>
      <c r="DU122" s="771"/>
      <c r="DV122" s="823">
        <v>3.6</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2741</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61.1</v>
      </c>
      <c r="BR123" s="832"/>
      <c r="BS123" s="832"/>
      <c r="BT123" s="832"/>
      <c r="BU123" s="832"/>
      <c r="BV123" s="832">
        <v>60.6</v>
      </c>
      <c r="BW123" s="832"/>
      <c r="BX123" s="832"/>
      <c r="BY123" s="832"/>
      <c r="BZ123" s="832"/>
      <c r="CA123" s="832">
        <v>65.3</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59317</v>
      </c>
      <c r="DH123" s="784"/>
      <c r="DI123" s="784"/>
      <c r="DJ123" s="784"/>
      <c r="DK123" s="785"/>
      <c r="DL123" s="786">
        <v>54462</v>
      </c>
      <c r="DM123" s="784"/>
      <c r="DN123" s="784"/>
      <c r="DO123" s="784"/>
      <c r="DP123" s="785"/>
      <c r="DQ123" s="786">
        <v>48944</v>
      </c>
      <c r="DR123" s="784"/>
      <c r="DS123" s="784"/>
      <c r="DT123" s="784"/>
      <c r="DU123" s="785"/>
      <c r="DV123" s="754">
        <v>1.7</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39320</v>
      </c>
      <c r="DH124" s="717"/>
      <c r="DI124" s="717"/>
      <c r="DJ124" s="717"/>
      <c r="DK124" s="718"/>
      <c r="DL124" s="719">
        <v>36089</v>
      </c>
      <c r="DM124" s="717"/>
      <c r="DN124" s="717"/>
      <c r="DO124" s="717"/>
      <c r="DP124" s="718"/>
      <c r="DQ124" s="719">
        <v>33215</v>
      </c>
      <c r="DR124" s="717"/>
      <c r="DS124" s="717"/>
      <c r="DT124" s="717"/>
      <c r="DU124" s="718"/>
      <c r="DV124" s="807">
        <v>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3065</v>
      </c>
      <c r="AB127" s="784"/>
      <c r="AC127" s="784"/>
      <c r="AD127" s="784"/>
      <c r="AE127" s="785"/>
      <c r="AF127" s="786">
        <v>1724</v>
      </c>
      <c r="AG127" s="784"/>
      <c r="AH127" s="784"/>
      <c r="AI127" s="784"/>
      <c r="AJ127" s="785"/>
      <c r="AK127" s="786">
        <v>1732</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442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3794</v>
      </c>
      <c r="AB128" s="724"/>
      <c r="AC128" s="724"/>
      <c r="AD128" s="724"/>
      <c r="AE128" s="725"/>
      <c r="AF128" s="726">
        <v>3794</v>
      </c>
      <c r="AG128" s="724"/>
      <c r="AH128" s="724"/>
      <c r="AI128" s="724"/>
      <c r="AJ128" s="725"/>
      <c r="AK128" s="726">
        <v>2998</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3207830</v>
      </c>
      <c r="AB129" s="784"/>
      <c r="AC129" s="784"/>
      <c r="AD129" s="784"/>
      <c r="AE129" s="785"/>
      <c r="AF129" s="786">
        <v>3153990</v>
      </c>
      <c r="AG129" s="784"/>
      <c r="AH129" s="784"/>
      <c r="AI129" s="784"/>
      <c r="AJ129" s="785"/>
      <c r="AK129" s="786">
        <v>3277286</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450214</v>
      </c>
      <c r="AB130" s="784"/>
      <c r="AC130" s="784"/>
      <c r="AD130" s="784"/>
      <c r="AE130" s="785"/>
      <c r="AF130" s="786">
        <v>467298</v>
      </c>
      <c r="AG130" s="784"/>
      <c r="AH130" s="784"/>
      <c r="AI130" s="784"/>
      <c r="AJ130" s="785"/>
      <c r="AK130" s="786">
        <v>460728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65.3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2757616</v>
      </c>
      <c r="AB131" s="717"/>
      <c r="AC131" s="717"/>
      <c r="AD131" s="717"/>
      <c r="AE131" s="718"/>
      <c r="AF131" s="719">
        <v>2686692</v>
      </c>
      <c r="AG131" s="717"/>
      <c r="AH131" s="717"/>
      <c r="AI131" s="717"/>
      <c r="AJ131" s="718"/>
      <c r="AK131" s="719">
        <v>2816558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9.6784323850000007</v>
      </c>
      <c r="AB132" s="740"/>
      <c r="AC132" s="740"/>
      <c r="AD132" s="740"/>
      <c r="AE132" s="741"/>
      <c r="AF132" s="742">
        <v>8.5099445710000001</v>
      </c>
      <c r="AG132" s="740"/>
      <c r="AH132" s="740"/>
      <c r="AI132" s="740"/>
      <c r="AJ132" s="741"/>
      <c r="AK132" s="742">
        <v>7.6178086870000001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9.8000000000000007</v>
      </c>
      <c r="AB133" s="749"/>
      <c r="AC133" s="749"/>
      <c r="AD133" s="749"/>
      <c r="AE133" s="750"/>
      <c r="AF133" s="748">
        <v>9.3000000000000007</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803649</v>
      </c>
      <c r="L9" s="264">
        <v>91521</v>
      </c>
      <c r="M9" s="265">
        <v>114146</v>
      </c>
      <c r="N9" s="266">
        <v>-19.8</v>
      </c>
    </row>
    <row r="10" spans="1:16">
      <c r="A10" s="248"/>
      <c r="B10" s="244"/>
      <c r="C10" s="244"/>
      <c r="D10" s="244"/>
      <c r="E10" s="244"/>
      <c r="F10" s="244"/>
      <c r="G10" s="1133" t="s">
        <v>478</v>
      </c>
      <c r="H10" s="1134"/>
      <c r="I10" s="1134"/>
      <c r="J10" s="1135"/>
      <c r="K10" s="267">
        <v>63682</v>
      </c>
      <c r="L10" s="268">
        <v>7252</v>
      </c>
      <c r="M10" s="269">
        <v>10658</v>
      </c>
      <c r="N10" s="270">
        <v>-32</v>
      </c>
    </row>
    <row r="11" spans="1:16" ht="13.5" customHeight="1">
      <c r="A11" s="248"/>
      <c r="B11" s="244"/>
      <c r="C11" s="244"/>
      <c r="D11" s="244"/>
      <c r="E11" s="244"/>
      <c r="F11" s="244"/>
      <c r="G11" s="1133" t="s">
        <v>479</v>
      </c>
      <c r="H11" s="1134"/>
      <c r="I11" s="1134"/>
      <c r="J11" s="1135"/>
      <c r="K11" s="267">
        <v>151066</v>
      </c>
      <c r="L11" s="268">
        <v>17204</v>
      </c>
      <c r="M11" s="269">
        <v>17529</v>
      </c>
      <c r="N11" s="270">
        <v>-1.9</v>
      </c>
    </row>
    <row r="12" spans="1:16" ht="13.5" customHeight="1">
      <c r="A12" s="248"/>
      <c r="B12" s="244"/>
      <c r="C12" s="244"/>
      <c r="D12" s="244"/>
      <c r="E12" s="244"/>
      <c r="F12" s="244"/>
      <c r="G12" s="1133" t="s">
        <v>480</v>
      </c>
      <c r="H12" s="1134"/>
      <c r="I12" s="1134"/>
      <c r="J12" s="1135"/>
      <c r="K12" s="267">
        <v>1344</v>
      </c>
      <c r="L12" s="268">
        <v>153</v>
      </c>
      <c r="M12" s="269">
        <v>1257</v>
      </c>
      <c r="N12" s="270">
        <v>-87.8</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29906</v>
      </c>
      <c r="L14" s="268">
        <v>3406</v>
      </c>
      <c r="M14" s="269">
        <v>5389</v>
      </c>
      <c r="N14" s="270">
        <v>-36.799999999999997</v>
      </c>
    </row>
    <row r="15" spans="1:16" ht="13.5" customHeight="1">
      <c r="A15" s="248"/>
      <c r="B15" s="244"/>
      <c r="C15" s="244"/>
      <c r="D15" s="244"/>
      <c r="E15" s="244"/>
      <c r="F15" s="244"/>
      <c r="G15" s="1133" t="s">
        <v>484</v>
      </c>
      <c r="H15" s="1134"/>
      <c r="I15" s="1134"/>
      <c r="J15" s="1135"/>
      <c r="K15" s="267">
        <v>24459</v>
      </c>
      <c r="L15" s="268">
        <v>2785</v>
      </c>
      <c r="M15" s="269">
        <v>2513</v>
      </c>
      <c r="N15" s="270">
        <v>10.8</v>
      </c>
    </row>
    <row r="16" spans="1:16">
      <c r="A16" s="248"/>
      <c r="B16" s="244"/>
      <c r="C16" s="244"/>
      <c r="D16" s="244"/>
      <c r="E16" s="244"/>
      <c r="F16" s="244"/>
      <c r="G16" s="1136" t="s">
        <v>485</v>
      </c>
      <c r="H16" s="1137"/>
      <c r="I16" s="1137"/>
      <c r="J16" s="1138"/>
      <c r="K16" s="268">
        <v>-87136</v>
      </c>
      <c r="L16" s="268">
        <v>-9923</v>
      </c>
      <c r="M16" s="269">
        <v>-11876</v>
      </c>
      <c r="N16" s="270">
        <v>-16.399999999999999</v>
      </c>
    </row>
    <row r="17" spans="1:16">
      <c r="A17" s="248"/>
      <c r="B17" s="244"/>
      <c r="C17" s="244"/>
      <c r="D17" s="244"/>
      <c r="E17" s="244"/>
      <c r="F17" s="244"/>
      <c r="G17" s="1136" t="s">
        <v>167</v>
      </c>
      <c r="H17" s="1137"/>
      <c r="I17" s="1137"/>
      <c r="J17" s="1138"/>
      <c r="K17" s="268">
        <v>986970</v>
      </c>
      <c r="L17" s="268">
        <v>112398</v>
      </c>
      <c r="M17" s="269">
        <v>139615</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12.3</v>
      </c>
      <c r="L21" s="281">
        <v>13.07</v>
      </c>
      <c r="M21" s="282">
        <v>-0.77</v>
      </c>
      <c r="N21" s="249"/>
      <c r="O21" s="283"/>
      <c r="P21" s="279"/>
    </row>
    <row r="22" spans="1:16" s="284" customFormat="1">
      <c r="A22" s="279"/>
      <c r="B22" s="249"/>
      <c r="C22" s="249"/>
      <c r="D22" s="249"/>
      <c r="E22" s="249"/>
      <c r="F22" s="249"/>
      <c r="G22" s="1130" t="s">
        <v>491</v>
      </c>
      <c r="H22" s="1131"/>
      <c r="I22" s="1131"/>
      <c r="J22" s="1132"/>
      <c r="K22" s="285">
        <v>96.8</v>
      </c>
      <c r="L22" s="286">
        <v>95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436449</v>
      </c>
      <c r="L32" s="294">
        <v>49704</v>
      </c>
      <c r="M32" s="295">
        <v>64386</v>
      </c>
      <c r="N32" s="296">
        <v>-22.8</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1</v>
      </c>
      <c r="N34" s="296" t="s">
        <v>482</v>
      </c>
    </row>
    <row r="35" spans="1:16" ht="27" customHeight="1">
      <c r="A35" s="248"/>
      <c r="B35" s="244"/>
      <c r="C35" s="244"/>
      <c r="D35" s="244"/>
      <c r="E35" s="244"/>
      <c r="F35" s="244"/>
      <c r="G35" s="1121" t="s">
        <v>498</v>
      </c>
      <c r="H35" s="1122"/>
      <c r="I35" s="1122"/>
      <c r="J35" s="1123"/>
      <c r="K35" s="294">
        <v>150331</v>
      </c>
      <c r="L35" s="294">
        <v>17120</v>
      </c>
      <c r="M35" s="295">
        <v>18584</v>
      </c>
      <c r="N35" s="296">
        <v>-7.9</v>
      </c>
    </row>
    <row r="36" spans="1:16" ht="27" customHeight="1">
      <c r="A36" s="248"/>
      <c r="B36" s="244"/>
      <c r="C36" s="244"/>
      <c r="D36" s="244"/>
      <c r="E36" s="244"/>
      <c r="F36" s="244"/>
      <c r="G36" s="1121" t="s">
        <v>499</v>
      </c>
      <c r="H36" s="1122"/>
      <c r="I36" s="1122"/>
      <c r="J36" s="1123"/>
      <c r="K36" s="294">
        <v>89774</v>
      </c>
      <c r="L36" s="294">
        <v>10224</v>
      </c>
      <c r="M36" s="295">
        <v>4740</v>
      </c>
      <c r="N36" s="296">
        <v>115.7</v>
      </c>
    </row>
    <row r="37" spans="1:16" ht="13.5" customHeight="1">
      <c r="A37" s="248"/>
      <c r="B37" s="244"/>
      <c r="C37" s="244"/>
      <c r="D37" s="244"/>
      <c r="E37" s="244"/>
      <c r="F37" s="244"/>
      <c r="G37" s="1121" t="s">
        <v>500</v>
      </c>
      <c r="H37" s="1122"/>
      <c r="I37" s="1122"/>
      <c r="J37" s="1123"/>
      <c r="K37" s="294">
        <v>1732</v>
      </c>
      <c r="L37" s="294">
        <v>197</v>
      </c>
      <c r="M37" s="295">
        <v>1431</v>
      </c>
      <c r="N37" s="296">
        <v>-86.2</v>
      </c>
    </row>
    <row r="38" spans="1:16" ht="27" customHeight="1">
      <c r="A38" s="248"/>
      <c r="B38" s="244"/>
      <c r="C38" s="244"/>
      <c r="D38" s="244"/>
      <c r="E38" s="244"/>
      <c r="F38" s="244"/>
      <c r="G38" s="1124" t="s">
        <v>501</v>
      </c>
      <c r="H38" s="1125"/>
      <c r="I38" s="1125"/>
      <c r="J38" s="1126"/>
      <c r="K38" s="297" t="s">
        <v>482</v>
      </c>
      <c r="L38" s="297" t="s">
        <v>482</v>
      </c>
      <c r="M38" s="298">
        <v>15</v>
      </c>
      <c r="N38" s="299" t="s">
        <v>482</v>
      </c>
      <c r="O38" s="293"/>
    </row>
    <row r="39" spans="1:16">
      <c r="A39" s="248"/>
      <c r="B39" s="244"/>
      <c r="C39" s="244"/>
      <c r="D39" s="244"/>
      <c r="E39" s="244"/>
      <c r="F39" s="244"/>
      <c r="G39" s="1124" t="s">
        <v>502</v>
      </c>
      <c r="H39" s="1125"/>
      <c r="I39" s="1125"/>
      <c r="J39" s="1126"/>
      <c r="K39" s="300">
        <v>-2998</v>
      </c>
      <c r="L39" s="300">
        <v>-341</v>
      </c>
      <c r="M39" s="301">
        <v>-2634</v>
      </c>
      <c r="N39" s="302">
        <v>-87.1</v>
      </c>
      <c r="O39" s="293"/>
    </row>
    <row r="40" spans="1:16" ht="27" customHeight="1">
      <c r="A40" s="248"/>
      <c r="B40" s="244"/>
      <c r="C40" s="244"/>
      <c r="D40" s="244"/>
      <c r="E40" s="244"/>
      <c r="F40" s="244"/>
      <c r="G40" s="1121" t="s">
        <v>503</v>
      </c>
      <c r="H40" s="1122"/>
      <c r="I40" s="1122"/>
      <c r="J40" s="1123"/>
      <c r="K40" s="300">
        <v>-460728</v>
      </c>
      <c r="L40" s="300">
        <v>-52469</v>
      </c>
      <c r="M40" s="301">
        <v>-59733</v>
      </c>
      <c r="N40" s="302">
        <v>-12.2</v>
      </c>
      <c r="O40" s="293"/>
    </row>
    <row r="41" spans="1:16">
      <c r="A41" s="248"/>
      <c r="B41" s="244"/>
      <c r="C41" s="244"/>
      <c r="D41" s="244"/>
      <c r="E41" s="244"/>
      <c r="F41" s="244"/>
      <c r="G41" s="1127" t="s">
        <v>278</v>
      </c>
      <c r="H41" s="1128"/>
      <c r="I41" s="1128"/>
      <c r="J41" s="1129"/>
      <c r="K41" s="294">
        <v>214560</v>
      </c>
      <c r="L41" s="300">
        <v>24435</v>
      </c>
      <c r="M41" s="301">
        <v>26789</v>
      </c>
      <c r="N41" s="302">
        <v>-8.8000000000000007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1443893</v>
      </c>
      <c r="J51" s="320">
        <v>154758</v>
      </c>
      <c r="K51" s="321">
        <v>160.9</v>
      </c>
      <c r="L51" s="322">
        <v>92021</v>
      </c>
      <c r="M51" s="323">
        <v>3.1</v>
      </c>
      <c r="N51" s="324">
        <v>157.80000000000001</v>
      </c>
    </row>
    <row r="52" spans="1:14">
      <c r="A52" s="248"/>
      <c r="B52" s="244"/>
      <c r="C52" s="244"/>
      <c r="D52" s="244"/>
      <c r="E52" s="244"/>
      <c r="F52" s="244"/>
      <c r="G52" s="325"/>
      <c r="H52" s="326" t="s">
        <v>514</v>
      </c>
      <c r="I52" s="327">
        <v>1273085</v>
      </c>
      <c r="J52" s="328">
        <v>136451</v>
      </c>
      <c r="K52" s="329">
        <v>147.9</v>
      </c>
      <c r="L52" s="330">
        <v>52579</v>
      </c>
      <c r="M52" s="331">
        <v>22.4</v>
      </c>
      <c r="N52" s="332">
        <v>125.5</v>
      </c>
    </row>
    <row r="53" spans="1:14">
      <c r="A53" s="248"/>
      <c r="B53" s="244"/>
      <c r="C53" s="244"/>
      <c r="D53" s="244"/>
      <c r="E53" s="244"/>
      <c r="F53" s="244"/>
      <c r="G53" s="310" t="s">
        <v>515</v>
      </c>
      <c r="H53" s="311"/>
      <c r="I53" s="319">
        <v>367976</v>
      </c>
      <c r="J53" s="320">
        <v>40264</v>
      </c>
      <c r="K53" s="321">
        <v>-74</v>
      </c>
      <c r="L53" s="322">
        <v>94828</v>
      </c>
      <c r="M53" s="323">
        <v>3.1</v>
      </c>
      <c r="N53" s="324">
        <v>-77.099999999999994</v>
      </c>
    </row>
    <row r="54" spans="1:14">
      <c r="A54" s="248"/>
      <c r="B54" s="244"/>
      <c r="C54" s="244"/>
      <c r="D54" s="244"/>
      <c r="E54" s="244"/>
      <c r="F54" s="244"/>
      <c r="G54" s="325"/>
      <c r="H54" s="326" t="s">
        <v>514</v>
      </c>
      <c r="I54" s="327">
        <v>301275</v>
      </c>
      <c r="J54" s="328">
        <v>32966</v>
      </c>
      <c r="K54" s="329">
        <v>-75.8</v>
      </c>
      <c r="L54" s="330">
        <v>55133</v>
      </c>
      <c r="M54" s="331">
        <v>4.9000000000000004</v>
      </c>
      <c r="N54" s="332">
        <v>-80.7</v>
      </c>
    </row>
    <row r="55" spans="1:14">
      <c r="A55" s="248"/>
      <c r="B55" s="244"/>
      <c r="C55" s="244"/>
      <c r="D55" s="244"/>
      <c r="E55" s="244"/>
      <c r="F55" s="244"/>
      <c r="G55" s="310" t="s">
        <v>516</v>
      </c>
      <c r="H55" s="311"/>
      <c r="I55" s="319">
        <v>811570</v>
      </c>
      <c r="J55" s="320">
        <v>89597</v>
      </c>
      <c r="K55" s="321">
        <v>122.5</v>
      </c>
      <c r="L55" s="322">
        <v>119674</v>
      </c>
      <c r="M55" s="323">
        <v>26.2</v>
      </c>
      <c r="N55" s="324">
        <v>96.3</v>
      </c>
    </row>
    <row r="56" spans="1:14">
      <c r="A56" s="248"/>
      <c r="B56" s="244"/>
      <c r="C56" s="244"/>
      <c r="D56" s="244"/>
      <c r="E56" s="244"/>
      <c r="F56" s="244"/>
      <c r="G56" s="325"/>
      <c r="H56" s="326" t="s">
        <v>514</v>
      </c>
      <c r="I56" s="327">
        <v>692199</v>
      </c>
      <c r="J56" s="328">
        <v>76419</v>
      </c>
      <c r="K56" s="329">
        <v>131.80000000000001</v>
      </c>
      <c r="L56" s="330">
        <v>57803</v>
      </c>
      <c r="M56" s="331">
        <v>4.8</v>
      </c>
      <c r="N56" s="332">
        <v>127</v>
      </c>
    </row>
    <row r="57" spans="1:14">
      <c r="A57" s="248"/>
      <c r="B57" s="244"/>
      <c r="C57" s="244"/>
      <c r="D57" s="244"/>
      <c r="E57" s="244"/>
      <c r="F57" s="244"/>
      <c r="G57" s="310" t="s">
        <v>517</v>
      </c>
      <c r="H57" s="311"/>
      <c r="I57" s="319">
        <v>356024</v>
      </c>
      <c r="J57" s="320">
        <v>39935</v>
      </c>
      <c r="K57" s="321">
        <v>-55.4</v>
      </c>
      <c r="L57" s="322">
        <v>119685</v>
      </c>
      <c r="M57" s="323">
        <v>0</v>
      </c>
      <c r="N57" s="324">
        <v>-55.4</v>
      </c>
    </row>
    <row r="58" spans="1:14">
      <c r="A58" s="248"/>
      <c r="B58" s="244"/>
      <c r="C58" s="244"/>
      <c r="D58" s="244"/>
      <c r="E58" s="244"/>
      <c r="F58" s="244"/>
      <c r="G58" s="325"/>
      <c r="H58" s="326" t="s">
        <v>514</v>
      </c>
      <c r="I58" s="327">
        <v>287997</v>
      </c>
      <c r="J58" s="328">
        <v>32305</v>
      </c>
      <c r="K58" s="329">
        <v>-57.7</v>
      </c>
      <c r="L58" s="330">
        <v>68464</v>
      </c>
      <c r="M58" s="331">
        <v>18.399999999999999</v>
      </c>
      <c r="N58" s="332">
        <v>-76.099999999999994</v>
      </c>
    </row>
    <row r="59" spans="1:14">
      <c r="A59" s="248"/>
      <c r="B59" s="244"/>
      <c r="C59" s="244"/>
      <c r="D59" s="244"/>
      <c r="E59" s="244"/>
      <c r="F59" s="244"/>
      <c r="G59" s="310" t="s">
        <v>518</v>
      </c>
      <c r="H59" s="311"/>
      <c r="I59" s="319">
        <v>736067</v>
      </c>
      <c r="J59" s="320">
        <v>83825</v>
      </c>
      <c r="K59" s="321">
        <v>109.9</v>
      </c>
      <c r="L59" s="322">
        <v>109920</v>
      </c>
      <c r="M59" s="323">
        <v>-8.1999999999999993</v>
      </c>
      <c r="N59" s="324">
        <v>118.1</v>
      </c>
    </row>
    <row r="60" spans="1:14">
      <c r="A60" s="248"/>
      <c r="B60" s="244"/>
      <c r="C60" s="244"/>
      <c r="D60" s="244"/>
      <c r="E60" s="244"/>
      <c r="F60" s="244"/>
      <c r="G60" s="325"/>
      <c r="H60" s="326" t="s">
        <v>514</v>
      </c>
      <c r="I60" s="333">
        <v>581222</v>
      </c>
      <c r="J60" s="328">
        <v>66191</v>
      </c>
      <c r="K60" s="329">
        <v>104.9</v>
      </c>
      <c r="L60" s="330">
        <v>62739</v>
      </c>
      <c r="M60" s="331">
        <v>-8.4</v>
      </c>
      <c r="N60" s="332">
        <v>113.3</v>
      </c>
    </row>
    <row r="61" spans="1:14">
      <c r="A61" s="248"/>
      <c r="B61" s="244"/>
      <c r="C61" s="244"/>
      <c r="D61" s="244"/>
      <c r="E61" s="244"/>
      <c r="F61" s="244"/>
      <c r="G61" s="310" t="s">
        <v>519</v>
      </c>
      <c r="H61" s="334"/>
      <c r="I61" s="335">
        <v>743106</v>
      </c>
      <c r="J61" s="336">
        <v>81676</v>
      </c>
      <c r="K61" s="337">
        <v>52.8</v>
      </c>
      <c r="L61" s="338">
        <v>107226</v>
      </c>
      <c r="M61" s="339">
        <v>4.8</v>
      </c>
      <c r="N61" s="324">
        <v>48</v>
      </c>
    </row>
    <row r="62" spans="1:14">
      <c r="A62" s="248"/>
      <c r="B62" s="244"/>
      <c r="C62" s="244"/>
      <c r="D62" s="244"/>
      <c r="E62" s="244"/>
      <c r="F62" s="244"/>
      <c r="G62" s="325"/>
      <c r="H62" s="326" t="s">
        <v>514</v>
      </c>
      <c r="I62" s="327">
        <v>627156</v>
      </c>
      <c r="J62" s="328">
        <v>68866</v>
      </c>
      <c r="K62" s="329">
        <v>50.2</v>
      </c>
      <c r="L62" s="330">
        <v>59344</v>
      </c>
      <c r="M62" s="331">
        <v>8.4</v>
      </c>
      <c r="N62" s="332">
        <v>41.8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29.24</v>
      </c>
      <c r="G47" s="12">
        <v>34.03</v>
      </c>
      <c r="H47" s="12">
        <v>29.98</v>
      </c>
      <c r="I47" s="12">
        <v>30.58</v>
      </c>
      <c r="J47" s="13">
        <v>30.96</v>
      </c>
    </row>
    <row r="48" spans="2:10" ht="57.75" customHeight="1">
      <c r="B48" s="14"/>
      <c r="C48" s="1141" t="s">
        <v>4</v>
      </c>
      <c r="D48" s="1141"/>
      <c r="E48" s="1142"/>
      <c r="F48" s="15">
        <v>10.76</v>
      </c>
      <c r="G48" s="16">
        <v>8.9600000000000009</v>
      </c>
      <c r="H48" s="16">
        <v>8.24</v>
      </c>
      <c r="I48" s="16">
        <v>7.89</v>
      </c>
      <c r="J48" s="17">
        <v>14.64</v>
      </c>
    </row>
    <row r="49" spans="2:10" ht="57.75" customHeight="1" thickBot="1">
      <c r="B49" s="18"/>
      <c r="C49" s="1143" t="s">
        <v>5</v>
      </c>
      <c r="D49" s="1143"/>
      <c r="E49" s="1144"/>
      <c r="F49" s="19">
        <v>5.16</v>
      </c>
      <c r="G49" s="20">
        <v>0.78</v>
      </c>
      <c r="H49" s="20" t="s">
        <v>526</v>
      </c>
      <c r="I49" s="20" t="s">
        <v>527</v>
      </c>
      <c r="J49" s="21">
        <v>8.57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2017-03-08T04:28:59Z</cp:lastPrinted>
  <dcterms:created xsi:type="dcterms:W3CDTF">2017-02-15T19:36:48Z</dcterms:created>
  <dcterms:modified xsi:type="dcterms:W3CDTF">2017-03-08T05:11:18Z</dcterms:modified>
  <cp:category/>
</cp:coreProperties>
</file>